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koidu\Desktop\"/>
    </mc:Choice>
  </mc:AlternateContent>
  <xr:revisionPtr revIDLastSave="0" documentId="8_{A13A8601-5D2F-4791-9AB5-7D31FEECA3DE}" xr6:coauthVersionLast="47" xr6:coauthVersionMax="47" xr10:uidLastSave="{00000000-0000-0000-0000-000000000000}"/>
  <bookViews>
    <workbookView xWindow="-120" yWindow="-120" windowWidth="29040" windowHeight="15840" xr2:uid="{00000000-000D-0000-FFFF-FFFF00000000}"/>
  </bookViews>
  <sheets>
    <sheet name="TIITEL-LEHT" sheetId="1" r:id="rId1"/>
    <sheet name="T1_Str meetmete rakendamine" sheetId="2" r:id="rId2"/>
    <sheet name="T2_eelarve_KOGU" sheetId="3" r:id="rId3"/>
    <sheet name="T3_eelarve_MEEDE" sheetId="4" r:id="rId4"/>
    <sheet name="T4_eelarve_muud" sheetId="5" r:id="rId5"/>
    <sheet name="T5_KTG-seirenäitajad" sheetId="6" r:id="rId6"/>
    <sheet name="T6_Strateegia probleemid" sheetId="7" r:id="rId7"/>
    <sheet name="T7_Hindamistegevus" sheetId="8" r:id="rId8"/>
    <sheet name="T8_KTG koos- ja ühistöö" sheetId="9" r:id="rId9"/>
    <sheet name="T9_Sisehindamine" sheetId="10" r:id="rId10"/>
    <sheet name="T10_Projektinäited" sheetId="11" r:id="rId11"/>
    <sheet name="Abifail" sheetId="12" r:id="rId12"/>
    <sheet name="Leht6" sheetId="13" r:id="rId13"/>
  </sheets>
  <definedNames>
    <definedName name="IDA_HARJU_KOOSTÖÖKODA">Abifail!$J$3:$J$7</definedName>
    <definedName name="JÕGEVAMAA_KOOSTÖÖKODA">Abifail!$K$3:$K$7</definedName>
    <definedName name="LÕUNA_JÄRVAMAA_KOOSTÖÖKOGU">Abifail!$L$3:$L$7</definedName>
    <definedName name="LÄÄNE_HARJU_KOOSTÖÖKOGU">Abifail!$M$3:$M$7</definedName>
    <definedName name="MITTETULUNDUSÜHING_ARENDUSKODA">Abifail!$N$3:$N$7</definedName>
    <definedName name="MITTETULUNDUSÜHING_HIIDLASTE_KOOSTÖÖKOGU">Abifail!$O$3:$O$7</definedName>
    <definedName name="MITTETULUNDUSÜHING_JÄRVA_ARENGU_PARTNERID">Abifail!$P$3:$P$7</definedName>
    <definedName name="MITTETULUNDUSÜHING_KIRDERANNIKU_KOOSTÖÖKOGU">Abifail!$Q$3:$Q$7</definedName>
    <definedName name="MITTETULUNDUSÜHING_KODUKANT_LÄÄNEMAA">Abifail!$R$3:$R$7</definedName>
    <definedName name="MITTETULUNDUSÜHING_PAIK">Abifail!$S$3:$S$7</definedName>
    <definedName name="MITTETULUNDUSÜHING_PARTNERID">Abifail!$T$3:$T$7</definedName>
    <definedName name="MITTETULUNDUSÜHING_PEIPSI_ALUTAGUSE_KOOSTÖÖKODA">Abifail!$U$3:$U$7</definedName>
    <definedName name="MITTETULUNDUSÜHING_PIIRIVEERE_LIIDER">Abifail!$V$3:$V$7</definedName>
    <definedName name="MITTETULUNDUSÜHING_PÕHJA_HARJU_KOOSTÖÖKOGU">Abifail!$W$3:$W$7</definedName>
    <definedName name="MITTETULUNDUSÜHING_RAPLAMAA_PARTNERLUSKOGU">Abifail!$X$3:$X$7</definedName>
    <definedName name="MITTETULUNDUSÜHING_SAARTE_KOOSTÖÖKOGU">Abifail!$Y$3:$Y$7</definedName>
    <definedName name="MITTETULUNDUSÜHING_VALGAMAA_PARTNERLUSKOGU">Abifail!$Z$3:$Z$7</definedName>
    <definedName name="MITTETULUNDUSÜHING_VIRUMAA_KOOSTÖÖKOGU">Abifail!$AA$3:$AA$7</definedName>
    <definedName name="MITTETULUNDUSÜHING_VÕRTSJÄRVE_ÜHENDUS">Abifail!$AB$3:$AB$7</definedName>
    <definedName name="MITTETULUNDUSÜHING_VÕRUMAA_PARTNERLUSKOGU">Abifail!$AC$3:$AC$7</definedName>
    <definedName name="MULGIMAA_ARENDUSKODA">Abifail!$AD$3:$AD$7</definedName>
    <definedName name="NELJA_VALLA_KOGU">Abifail!$AE$3:$AE$7</definedName>
    <definedName name="PÕLVAMAA_PARTNERLUSKOGU">Abifail!$AF$3:$AF$7</definedName>
    <definedName name="PÄRNU_LAHE_PARTNERLUSKOGU">Abifail!$AG$3:$AG$7</definedName>
    <definedName name="ROHELISE_JÕEMAA_KOOSTÖÖKOGU">Abifail!$AH$3:$AH$7</definedName>
    <definedName name="TARTUMAA_ARENDUSSELTS">Abifail!$AI$3:$AI$7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7" roundtripDataSignature="AMtx7mjUHrPKmxU4jWbyQXde7eKTYDRQSw=="/>
    </ext>
  </extLst>
</workbook>
</file>

<file path=xl/calcChain.xml><?xml version="1.0" encoding="utf-8"?>
<calcChain xmlns="http://schemas.openxmlformats.org/spreadsheetml/2006/main">
  <c r="H115" i="12" l="1"/>
  <c r="H109" i="12"/>
  <c r="H104" i="12"/>
  <c r="H100" i="12"/>
  <c r="H95" i="12"/>
  <c r="H91" i="12"/>
  <c r="H87" i="12"/>
  <c r="H82" i="12"/>
  <c r="H76" i="12"/>
  <c r="H72" i="12"/>
  <c r="H68" i="12"/>
  <c r="H64" i="12"/>
  <c r="H59" i="12"/>
  <c r="H55" i="12"/>
  <c r="H50" i="12"/>
  <c r="H46" i="12"/>
  <c r="H42" i="12"/>
  <c r="H39" i="12"/>
  <c r="H35" i="12"/>
  <c r="H31" i="12"/>
  <c r="H26" i="12"/>
  <c r="H16" i="12"/>
  <c r="H12" i="12"/>
  <c r="H7" i="12"/>
  <c r="H2" i="12"/>
  <c r="A15" i="11"/>
  <c r="A14" i="11"/>
  <c r="A13" i="11"/>
  <c r="A12" i="11"/>
  <c r="A11" i="11"/>
  <c r="A10" i="11"/>
  <c r="A9" i="11"/>
  <c r="A8" i="11"/>
  <c r="A7" i="11"/>
  <c r="A6" i="11"/>
  <c r="A5" i="11"/>
  <c r="A4" i="11"/>
  <c r="A42" i="10"/>
  <c r="E41" i="10"/>
  <c r="A41" i="10"/>
  <c r="E40" i="10"/>
  <c r="A40" i="10"/>
  <c r="E39" i="10"/>
  <c r="A39" i="10"/>
  <c r="E38" i="10"/>
  <c r="A38" i="10"/>
  <c r="E37" i="10"/>
  <c r="A37" i="10"/>
  <c r="E36" i="10"/>
  <c r="A36" i="10"/>
  <c r="E35" i="10"/>
  <c r="A35" i="10"/>
  <c r="E34" i="10"/>
  <c r="A34" i="10"/>
  <c r="E33" i="10"/>
  <c r="A33" i="10"/>
  <c r="E32" i="10"/>
  <c r="A32" i="10"/>
  <c r="E31" i="10"/>
  <c r="A31" i="10"/>
  <c r="E30" i="10"/>
  <c r="A30" i="10"/>
  <c r="E29" i="10"/>
  <c r="A29" i="10"/>
  <c r="E28" i="10"/>
  <c r="A28" i="10"/>
  <c r="E27" i="10"/>
  <c r="A27" i="10"/>
  <c r="E26" i="10"/>
  <c r="A26" i="10"/>
  <c r="E25" i="10"/>
  <c r="A25" i="10"/>
  <c r="E24" i="10"/>
  <c r="A24" i="10"/>
  <c r="E23" i="10"/>
  <c r="A23" i="10"/>
  <c r="E22" i="10"/>
  <c r="A22" i="10"/>
  <c r="E21" i="10"/>
  <c r="A21" i="10"/>
  <c r="E20" i="10"/>
  <c r="A20" i="10"/>
  <c r="E19" i="10"/>
  <c r="A19" i="10"/>
  <c r="E18" i="10"/>
  <c r="A18" i="10"/>
  <c r="E17" i="10"/>
  <c r="A17" i="10"/>
  <c r="E16" i="10"/>
  <c r="A16" i="10"/>
  <c r="E15" i="10"/>
  <c r="A15" i="10"/>
  <c r="E14" i="10"/>
  <c r="A14" i="10"/>
  <c r="E13" i="10"/>
  <c r="A13" i="10"/>
  <c r="E12" i="10"/>
  <c r="A12" i="10"/>
  <c r="E11" i="10"/>
  <c r="A11" i="10"/>
  <c r="E10" i="10"/>
  <c r="A10" i="10"/>
  <c r="E9" i="10"/>
  <c r="A9" i="10"/>
  <c r="E8" i="10"/>
  <c r="A8" i="10"/>
  <c r="E7" i="10"/>
  <c r="A7" i="10"/>
  <c r="E6" i="10"/>
  <c r="A6" i="10"/>
  <c r="E5" i="10"/>
  <c r="A5" i="10"/>
  <c r="E4" i="10"/>
  <c r="A4" i="10"/>
  <c r="A15" i="9"/>
  <c r="A14" i="9"/>
  <c r="A13" i="9"/>
  <c r="A12" i="9"/>
  <c r="A11" i="9"/>
  <c r="A10" i="9"/>
  <c r="A9" i="9"/>
  <c r="A8" i="9"/>
  <c r="A7" i="9"/>
  <c r="A6" i="9"/>
  <c r="A5" i="9"/>
  <c r="A4" i="9"/>
  <c r="E13" i="8"/>
  <c r="A13" i="8"/>
  <c r="E12" i="8"/>
  <c r="A12" i="8"/>
  <c r="E11" i="8"/>
  <c r="A11" i="8"/>
  <c r="E10" i="8"/>
  <c r="A10" i="8"/>
  <c r="E9" i="8"/>
  <c r="A9" i="8"/>
  <c r="E8" i="8"/>
  <c r="A8" i="8"/>
  <c r="E7" i="8"/>
  <c r="A7" i="8"/>
  <c r="A6" i="8"/>
  <c r="E5" i="8"/>
  <c r="A5" i="8"/>
  <c r="E4" i="8"/>
  <c r="A4" i="8"/>
  <c r="B8" i="7"/>
  <c r="B7" i="7"/>
  <c r="B6" i="7"/>
  <c r="B5" i="7"/>
  <c r="B4" i="7"/>
  <c r="D26" i="6"/>
  <c r="A26" i="6"/>
  <c r="D25" i="6"/>
  <c r="A25" i="6"/>
  <c r="D24" i="6"/>
  <c r="A24" i="6"/>
  <c r="D23" i="6"/>
  <c r="A23" i="6"/>
  <c r="D22" i="6"/>
  <c r="A22" i="6"/>
  <c r="D21" i="6"/>
  <c r="A21" i="6"/>
  <c r="D20" i="6"/>
  <c r="A20" i="6"/>
  <c r="D19" i="6"/>
  <c r="A19" i="6"/>
  <c r="D18" i="6"/>
  <c r="A18" i="6"/>
  <c r="D17" i="6"/>
  <c r="A17" i="6"/>
  <c r="D16" i="6"/>
  <c r="A16" i="6"/>
  <c r="D15" i="6"/>
  <c r="A15" i="6"/>
  <c r="D14" i="6"/>
  <c r="A14" i="6"/>
  <c r="D13" i="6"/>
  <c r="A13" i="6"/>
  <c r="D12" i="6"/>
  <c r="A12" i="6"/>
  <c r="D11" i="6"/>
  <c r="A11" i="6"/>
  <c r="D10" i="6"/>
  <c r="A10" i="6"/>
  <c r="D9" i="6"/>
  <c r="A9" i="6"/>
  <c r="D8" i="6"/>
  <c r="A8" i="6"/>
  <c r="D7" i="6"/>
  <c r="A7" i="6"/>
  <c r="D6" i="6"/>
  <c r="A6" i="6"/>
  <c r="D5" i="6"/>
  <c r="A5" i="6"/>
  <c r="D4" i="6"/>
  <c r="A4" i="6"/>
  <c r="C36" i="5"/>
  <c r="A36" i="5"/>
  <c r="C35" i="5"/>
  <c r="A35" i="5"/>
  <c r="C34" i="5"/>
  <c r="A34" i="5"/>
  <c r="C33" i="5"/>
  <c r="A33" i="5"/>
  <c r="C32" i="5"/>
  <c r="A32" i="5"/>
  <c r="C31" i="5"/>
  <c r="A31" i="5"/>
  <c r="C30" i="5"/>
  <c r="A30" i="5"/>
  <c r="C29" i="5"/>
  <c r="A29" i="5"/>
  <c r="C28" i="5"/>
  <c r="A28" i="5"/>
  <c r="C27" i="5"/>
  <c r="A27" i="5"/>
  <c r="K26" i="5"/>
  <c r="J26" i="5"/>
  <c r="I26" i="5"/>
  <c r="H26" i="5"/>
  <c r="G26" i="5"/>
  <c r="F26" i="5"/>
  <c r="E26" i="5"/>
  <c r="D26" i="5"/>
  <c r="C26" i="5"/>
  <c r="A26" i="5"/>
  <c r="C25" i="5"/>
  <c r="A25" i="5"/>
  <c r="C24" i="5"/>
  <c r="A24" i="5"/>
  <c r="C23" i="5"/>
  <c r="A23" i="5"/>
  <c r="C22" i="5"/>
  <c r="A22" i="5"/>
  <c r="C21" i="5"/>
  <c r="A21" i="5"/>
  <c r="C20" i="5"/>
  <c r="A20" i="5"/>
  <c r="C19" i="5"/>
  <c r="A19" i="5"/>
  <c r="C18" i="5"/>
  <c r="A18" i="5"/>
  <c r="C17" i="5"/>
  <c r="A17" i="5"/>
  <c r="C16" i="5"/>
  <c r="A16" i="5"/>
  <c r="K15" i="5"/>
  <c r="J15" i="5"/>
  <c r="I15" i="5"/>
  <c r="H15" i="5"/>
  <c r="C15" i="5" s="1"/>
  <c r="G15" i="5"/>
  <c r="F15" i="5"/>
  <c r="E15" i="5"/>
  <c r="D15" i="5"/>
  <c r="A15" i="5"/>
  <c r="C14" i="5"/>
  <c r="A14" i="5"/>
  <c r="C13" i="5"/>
  <c r="A13" i="5"/>
  <c r="C12" i="5"/>
  <c r="A12" i="5"/>
  <c r="C11" i="5"/>
  <c r="A11" i="5"/>
  <c r="C10" i="5"/>
  <c r="A10" i="5"/>
  <c r="C9" i="5"/>
  <c r="A9" i="5"/>
  <c r="C8" i="5"/>
  <c r="A8" i="5"/>
  <c r="C7" i="5"/>
  <c r="A7" i="5"/>
  <c r="C6" i="5"/>
  <c r="A6" i="5"/>
  <c r="C5" i="5"/>
  <c r="A5" i="5"/>
  <c r="K4" i="5"/>
  <c r="J4" i="5"/>
  <c r="I4" i="5"/>
  <c r="H4" i="5"/>
  <c r="G4" i="5"/>
  <c r="F4" i="5"/>
  <c r="C4" i="5" s="1"/>
  <c r="E4" i="5"/>
  <c r="D4" i="5"/>
  <c r="A4" i="5"/>
  <c r="Q10" i="4"/>
  <c r="C10" i="4"/>
  <c r="A10" i="4"/>
  <c r="R9" i="4"/>
  <c r="P9" i="4"/>
  <c r="N9" i="4"/>
  <c r="L9" i="4"/>
  <c r="J9" i="4"/>
  <c r="H9" i="4"/>
  <c r="F9" i="4"/>
  <c r="K9" i="4" s="1"/>
  <c r="D9" i="4"/>
  <c r="S9" i="4" s="1"/>
  <c r="C9" i="4"/>
  <c r="E9" i="4" s="1"/>
  <c r="B9" i="4"/>
  <c r="A9" i="4"/>
  <c r="R8" i="4"/>
  <c r="P8" i="4"/>
  <c r="N8" i="4"/>
  <c r="L8" i="4"/>
  <c r="J8" i="4"/>
  <c r="H8" i="4"/>
  <c r="F8" i="4"/>
  <c r="D8" i="4"/>
  <c r="O8" i="4" s="1"/>
  <c r="C8" i="4"/>
  <c r="G8" i="4" s="1"/>
  <c r="B8" i="4"/>
  <c r="A8" i="4"/>
  <c r="R7" i="4"/>
  <c r="P7" i="4"/>
  <c r="N7" i="4"/>
  <c r="L7" i="4"/>
  <c r="J7" i="4"/>
  <c r="H7" i="4"/>
  <c r="F7" i="4"/>
  <c r="D7" i="4"/>
  <c r="Q7" i="4" s="1"/>
  <c r="C7" i="4"/>
  <c r="B7" i="4"/>
  <c r="A7" i="4"/>
  <c r="R6" i="4"/>
  <c r="Q6" i="4"/>
  <c r="P6" i="4"/>
  <c r="O6" i="4"/>
  <c r="N6" i="4"/>
  <c r="M6" i="4"/>
  <c r="L6" i="4"/>
  <c r="J6" i="4"/>
  <c r="I6" i="4"/>
  <c r="H6" i="4"/>
  <c r="G6" i="4"/>
  <c r="F6" i="4"/>
  <c r="E6" i="4"/>
  <c r="D6" i="4"/>
  <c r="C6" i="4"/>
  <c r="S6" i="4" s="1"/>
  <c r="B6" i="4"/>
  <c r="A6" i="4"/>
  <c r="R5" i="4"/>
  <c r="P5" i="4"/>
  <c r="N5" i="4"/>
  <c r="L5" i="4"/>
  <c r="J5" i="4"/>
  <c r="H5" i="4"/>
  <c r="F5" i="4"/>
  <c r="D5" i="4"/>
  <c r="O5" i="4" s="1"/>
  <c r="C5" i="4"/>
  <c r="B5" i="4"/>
  <c r="A5" i="4"/>
  <c r="R4" i="4"/>
  <c r="P4" i="4"/>
  <c r="O4" i="4"/>
  <c r="N4" i="4"/>
  <c r="M4" i="4"/>
  <c r="L4" i="4"/>
  <c r="J4" i="4"/>
  <c r="H4" i="4"/>
  <c r="G4" i="4"/>
  <c r="F4" i="4"/>
  <c r="E4" i="4"/>
  <c r="D4" i="4"/>
  <c r="C4" i="4"/>
  <c r="S4" i="4" s="1"/>
  <c r="B4" i="4"/>
  <c r="A4" i="4"/>
  <c r="AF15" i="3"/>
  <c r="AB15" i="3"/>
  <c r="X15" i="3"/>
  <c r="T15" i="3"/>
  <c r="P15" i="3"/>
  <c r="L15" i="3"/>
  <c r="H15" i="3"/>
  <c r="D15" i="3"/>
  <c r="A15" i="3"/>
  <c r="AF14" i="3"/>
  <c r="AB14" i="3"/>
  <c r="T14" i="3"/>
  <c r="P14" i="3"/>
  <c r="L14" i="3"/>
  <c r="D14" i="3"/>
  <c r="A14" i="3"/>
  <c r="AG13" i="3"/>
  <c r="AF13" i="3"/>
  <c r="AC13" i="3"/>
  <c r="AB13" i="3"/>
  <c r="Y13" i="3"/>
  <c r="X13" i="3"/>
  <c r="U13" i="3"/>
  <c r="T13" i="3"/>
  <c r="Q13" i="3"/>
  <c r="P13" i="3"/>
  <c r="M13" i="3"/>
  <c r="L13" i="3"/>
  <c r="I13" i="3"/>
  <c r="H13" i="3"/>
  <c r="E13" i="3"/>
  <c r="D13" i="3"/>
  <c r="B13" i="3"/>
  <c r="A13" i="3"/>
  <c r="AG12" i="3"/>
  <c r="AF12" i="3"/>
  <c r="AC12" i="3"/>
  <c r="AB12" i="3"/>
  <c r="Y12" i="3"/>
  <c r="X12" i="3"/>
  <c r="U12" i="3"/>
  <c r="T12" i="3"/>
  <c r="T7" i="3" s="1"/>
  <c r="T4" i="3" s="1"/>
  <c r="V4" i="3" s="1"/>
  <c r="Q12" i="3"/>
  <c r="P12" i="3"/>
  <c r="M12" i="3"/>
  <c r="L12" i="3"/>
  <c r="I12" i="3"/>
  <c r="H12" i="3"/>
  <c r="E12" i="3"/>
  <c r="D12" i="3"/>
  <c r="A12" i="3"/>
  <c r="AG11" i="3"/>
  <c r="AF11" i="3"/>
  <c r="AC11" i="3"/>
  <c r="AB11" i="3"/>
  <c r="Y11" i="3"/>
  <c r="X11" i="3"/>
  <c r="U11" i="3"/>
  <c r="Q11" i="3"/>
  <c r="P11" i="3"/>
  <c r="M11" i="3"/>
  <c r="L11" i="3"/>
  <c r="I11" i="3"/>
  <c r="H11" i="3"/>
  <c r="E11" i="3"/>
  <c r="D11" i="3"/>
  <c r="D7" i="3" s="1"/>
  <c r="D4" i="3" s="1"/>
  <c r="F4" i="3" s="1"/>
  <c r="B11" i="3"/>
  <c r="A11" i="3"/>
  <c r="AG10" i="3"/>
  <c r="AF10" i="3"/>
  <c r="AC10" i="3"/>
  <c r="AB10" i="3"/>
  <c r="Y10" i="3"/>
  <c r="X10" i="3"/>
  <c r="X7" i="3" s="1"/>
  <c r="X4" i="3" s="1"/>
  <c r="Z4" i="3" s="1"/>
  <c r="U10" i="3"/>
  <c r="Q10" i="3"/>
  <c r="Q7" i="3" s="1"/>
  <c r="Q4" i="3" s="1"/>
  <c r="S4" i="3" s="1"/>
  <c r="P10" i="3"/>
  <c r="M10" i="3"/>
  <c r="L10" i="3"/>
  <c r="I10" i="3"/>
  <c r="H10" i="3"/>
  <c r="E10" i="3"/>
  <c r="D10" i="3"/>
  <c r="B10" i="3"/>
  <c r="A10" i="3"/>
  <c r="AG9" i="3"/>
  <c r="AF9" i="3"/>
  <c r="AC9" i="3"/>
  <c r="AB9" i="3"/>
  <c r="Y9" i="3"/>
  <c r="X9" i="3"/>
  <c r="U9" i="3"/>
  <c r="T9" i="3"/>
  <c r="Q9" i="3"/>
  <c r="P9" i="3"/>
  <c r="M9" i="3"/>
  <c r="L9" i="3"/>
  <c r="I9" i="3"/>
  <c r="I7" i="3" s="1"/>
  <c r="I4" i="3" s="1"/>
  <c r="K4" i="3" s="1"/>
  <c r="H9" i="3"/>
  <c r="E9" i="3"/>
  <c r="E7" i="3" s="1"/>
  <c r="E4" i="3" s="1"/>
  <c r="G4" i="3" s="1"/>
  <c r="D9" i="3"/>
  <c r="B9" i="3"/>
  <c r="A9" i="3"/>
  <c r="AG8" i="3"/>
  <c r="AG7" i="3" s="1"/>
  <c r="AG4" i="3" s="1"/>
  <c r="AI4" i="3" s="1"/>
  <c r="AF8" i="3"/>
  <c r="AC8" i="3"/>
  <c r="AC7" i="3" s="1"/>
  <c r="AC4" i="3" s="1"/>
  <c r="AE4" i="3" s="1"/>
  <c r="AB8" i="3"/>
  <c r="Y8" i="3"/>
  <c r="Y7" i="3" s="1"/>
  <c r="Y4" i="3" s="1"/>
  <c r="AA4" i="3" s="1"/>
  <c r="X8" i="3"/>
  <c r="U8" i="3"/>
  <c r="U7" i="3" s="1"/>
  <c r="U4" i="3" s="1"/>
  <c r="W4" i="3" s="1"/>
  <c r="Q8" i="3"/>
  <c r="P8" i="3"/>
  <c r="M8" i="3"/>
  <c r="L8" i="3"/>
  <c r="L7" i="3" s="1"/>
  <c r="L4" i="3" s="1"/>
  <c r="N4" i="3" s="1"/>
  <c r="I8" i="3"/>
  <c r="H8" i="3"/>
  <c r="H7" i="3" s="1"/>
  <c r="H4" i="3" s="1"/>
  <c r="J4" i="3" s="1"/>
  <c r="E8" i="3"/>
  <c r="D8" i="3"/>
  <c r="B8" i="3"/>
  <c r="A8" i="3"/>
  <c r="AF7" i="3"/>
  <c r="AF4" i="3" s="1"/>
  <c r="AH4" i="3" s="1"/>
  <c r="AB7" i="3"/>
  <c r="P7" i="3"/>
  <c r="P4" i="3" s="1"/>
  <c r="R4" i="3" s="1"/>
  <c r="M7" i="3"/>
  <c r="C7" i="3"/>
  <c r="A7" i="3"/>
  <c r="A6" i="3"/>
  <c r="A5" i="3"/>
  <c r="AD4" i="3"/>
  <c r="AB4" i="3"/>
  <c r="M4" i="3"/>
  <c r="O4" i="3" s="1"/>
  <c r="C4" i="3"/>
  <c r="A4" i="3"/>
  <c r="L9" i="2"/>
  <c r="K9" i="2"/>
  <c r="J9" i="2"/>
  <c r="I9" i="2"/>
  <c r="H9" i="2"/>
  <c r="G9" i="2"/>
  <c r="F9" i="2"/>
  <c r="E9" i="2"/>
  <c r="D9" i="2"/>
  <c r="A9" i="2"/>
  <c r="B9" i="2" s="1"/>
  <c r="L8" i="2"/>
  <c r="K8" i="2"/>
  <c r="J8" i="2"/>
  <c r="I8" i="2"/>
  <c r="H8" i="2"/>
  <c r="G8" i="2"/>
  <c r="F8" i="2"/>
  <c r="E8" i="2"/>
  <c r="D8" i="2"/>
  <c r="A8" i="2"/>
  <c r="B8" i="2" s="1"/>
  <c r="L7" i="2"/>
  <c r="K7" i="2"/>
  <c r="J7" i="2"/>
  <c r="I7" i="2"/>
  <c r="H7" i="2"/>
  <c r="G7" i="2"/>
  <c r="F7" i="2"/>
  <c r="E7" i="2"/>
  <c r="D7" i="2"/>
  <c r="B7" i="2"/>
  <c r="A7" i="2"/>
  <c r="L6" i="2"/>
  <c r="K6" i="2"/>
  <c r="J6" i="2"/>
  <c r="I6" i="2"/>
  <c r="H6" i="2"/>
  <c r="G6" i="2"/>
  <c r="F6" i="2"/>
  <c r="E6" i="2"/>
  <c r="D6" i="2"/>
  <c r="A6" i="2"/>
  <c r="B6" i="2" s="1"/>
  <c r="L5" i="2"/>
  <c r="K5" i="2"/>
  <c r="J5" i="2"/>
  <c r="I5" i="2"/>
  <c r="H5" i="2"/>
  <c r="G5" i="2"/>
  <c r="F5" i="2"/>
  <c r="E5" i="2"/>
  <c r="D5" i="2"/>
  <c r="B5" i="2"/>
  <c r="A5" i="2"/>
  <c r="L4" i="2"/>
  <c r="K4" i="2"/>
  <c r="J4" i="2"/>
  <c r="I4" i="2"/>
  <c r="H4" i="2"/>
  <c r="G4" i="2"/>
  <c r="F4" i="2"/>
  <c r="E4" i="2"/>
  <c r="D4" i="2"/>
  <c r="B4" i="2"/>
  <c r="A4" i="2"/>
  <c r="I5" i="4" l="1"/>
  <c r="Q5" i="4"/>
  <c r="K7" i="4"/>
  <c r="S7" i="4"/>
  <c r="M9" i="4"/>
  <c r="I8" i="4"/>
  <c r="Q8" i="4"/>
  <c r="K5" i="4"/>
  <c r="S5" i="4"/>
  <c r="E7" i="4"/>
  <c r="M7" i="4"/>
  <c r="G9" i="4"/>
  <c r="O9" i="4"/>
  <c r="S8" i="4"/>
  <c r="E5" i="4"/>
  <c r="M5" i="4"/>
  <c r="G7" i="4"/>
  <c r="O7" i="4"/>
  <c r="I9" i="4"/>
  <c r="Q9" i="4"/>
  <c r="K8" i="4"/>
  <c r="I4" i="4"/>
  <c r="Q4" i="4"/>
  <c r="K6" i="4"/>
  <c r="E8" i="4"/>
  <c r="M8" i="4"/>
  <c r="G5" i="4"/>
  <c r="I7" i="4"/>
  <c r="K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7" authorId="0" shapeId="0" xr:uid="{00000000-0006-0000-0900-000001000000}">
      <text>
        <r>
          <rPr>
            <sz val="11"/>
            <color theme="1"/>
            <rFont val="Calibri"/>
            <scheme val="minor"/>
          </rPr>
          <t>======
ID#AAAAXYVLopk
Kristine Hindriks    (2022-03-31 04:45:48)
Jälgijate arvu osas lisada näitaja siis kui seda on võimalik välja tuua ja selle hetke seisuga, mis on võimalik välja tuua</t>
        </r>
      </text>
    </comment>
    <comment ref="D19" authorId="0" shapeId="0" xr:uid="{00000000-0006-0000-0900-000002000000}">
      <text>
        <r>
          <rPr>
            <sz val="11"/>
            <color theme="1"/>
            <rFont val="Calibri"/>
            <scheme val="minor"/>
          </rPr>
          <t>======
ID#AAAAXYVLopg
Kristine Hindriks    (2022-03-31 04:45:48)
Veebilehe külastuste arvu osas lisada näitaja siis kui seda on võimalik välja tuua ja selle hetke seisuge, mis on võimalik välja tuua</t>
        </r>
      </text>
    </comment>
  </commentList>
  <extLst>
    <ext xmlns:r="http://schemas.openxmlformats.org/officeDocument/2006/relationships" uri="GoogleSheetsCustomDataVersion1">
      <go:sheetsCustomData xmlns:go="http://customooxmlschemas.google.com/" r:id="rId1" roundtripDataSignature="AMtx7mhvq8XYghHBNSSF1xEyBJ8CgnjVB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12" authorId="0" shapeId="0" xr:uid="{00000000-0006-0000-0B00-000001000000}">
      <text>
        <r>
          <rPr>
            <sz val="11"/>
            <color theme="1"/>
            <rFont val="Calibri"/>
            <scheme val="minor"/>
          </rPr>
          <t>======
ID#AAAAXYVLopc
Kristine Hindriks    (2022-03-31 04:45:48)
prioriteedi number on 1 , meetme number on 1.1….</t>
        </r>
      </text>
    </comment>
  </commentList>
  <extLst>
    <ext xmlns:r="http://schemas.openxmlformats.org/officeDocument/2006/relationships" uri="GoogleSheetsCustomDataVersion1">
      <go:sheetsCustomData xmlns:go="http://customooxmlschemas.google.com/" r:id="rId1" roundtripDataSignature="AMtx7mgcJjqRBJ33Ja3CFgdygaFiEeNrDA=="/>
    </ext>
  </extLst>
</comments>
</file>

<file path=xl/sharedStrings.xml><?xml version="1.0" encoding="utf-8"?>
<sst xmlns="http://schemas.openxmlformats.org/spreadsheetml/2006/main" count="874" uniqueCount="528">
  <si>
    <t>Tegevusgrupi nimi:</t>
  </si>
  <si>
    <t>Pärnu Lahe Partnerluskogu MTÜ</t>
  </si>
  <si>
    <t>Andmete esitaja nimi:</t>
  </si>
  <si>
    <t>Margit Merila</t>
  </si>
  <si>
    <t>Andmete esitaja kontaktandmed:</t>
  </si>
  <si>
    <t>margitmerila@gmail.com</t>
  </si>
  <si>
    <t>Seirearuanne käsitleb LEADER-meetme määruse nr 11 toetusega tehtavaid tegevusi</t>
  </si>
  <si>
    <t>Allmeetmed 19.2; 19.3; 19.4</t>
  </si>
  <si>
    <t>Tabel 1. Info KTG strateegia meetmete rakendumise kohta. Andmed esitatakse 01.01-31.12 perioodi kohta igal aastal eraldi</t>
  </si>
  <si>
    <t>Tegevusgrupi nimi</t>
  </si>
  <si>
    <t>otsinguks vajalik</t>
  </si>
  <si>
    <t>Strateegia meetme nimi</t>
  </si>
  <si>
    <t>Vastuvõetud projekti-toetuste taotluste  arv KOKKU</t>
  </si>
  <si>
    <t>Hindamata jäetud projekti-toetuste taotluste  arv KOKKU</t>
  </si>
  <si>
    <t>KTG kinnitatud projekti-toetuse taotluste arv KOKKU</t>
  </si>
  <si>
    <t>PRIAs heaks-kiidetud projekti-toetuse taotluste arv KOKKU</t>
  </si>
  <si>
    <t>PRIAs heaks-kiidetud projekti tegevuste abikõlblik kulu eurodes KOKKU</t>
  </si>
  <si>
    <t>PRIAs heaks-kiidetud projektitoetuse summa eurodes KOKKU</t>
  </si>
  <si>
    <t>Lõplikult välja-makstud projektide arv KOKKU</t>
  </si>
  <si>
    <t>Lõplikult välja-makstud projektide  tegevuste kogumaht eurodes KOKKU</t>
  </si>
  <si>
    <t>Lõplikult väljamakstud projektide toetuse summa eurodes KOKKU</t>
  </si>
  <si>
    <r>
      <rPr>
        <b/>
        <sz val="9"/>
        <color rgb="FF000000"/>
        <rFont val="Calibri"/>
      </rPr>
      <t xml:space="preserve">Vastuvõetud projektitoetuse taotluste arv </t>
    </r>
    <r>
      <rPr>
        <sz val="9"/>
        <color rgb="FF000000"/>
        <rFont val="Calibri"/>
      </rPr>
      <t xml:space="preserve"> 2015</t>
    </r>
  </si>
  <si>
    <r>
      <rPr>
        <b/>
        <sz val="9"/>
        <color rgb="FF000000"/>
        <rFont val="Calibri"/>
      </rPr>
      <t>Vastuvõetud projektitoetuse taotluste arv</t>
    </r>
    <r>
      <rPr>
        <sz val="9"/>
        <color rgb="FF000000"/>
        <rFont val="Calibri"/>
      </rPr>
      <t xml:space="preserve">  2016</t>
    </r>
  </si>
  <si>
    <t>Vastuvõetud projektitoetuse taotluste arv 2017</t>
  </si>
  <si>
    <t>Vastuvõetud projektitoetuse taotluste arv  2018</t>
  </si>
  <si>
    <t>Vastuvõetud projektitoetuse taotluste arv  2019</t>
  </si>
  <si>
    <t>Vastuvõetud projektitoetuse taotluste arv  2020</t>
  </si>
  <si>
    <t>Vastuvõetud projektitoetuse taotluste arv  2021</t>
  </si>
  <si>
    <t>Vastuvõetud projektitoetuse taotluste arv ) 2022</t>
  </si>
  <si>
    <r>
      <rPr>
        <b/>
        <sz val="9"/>
        <color rgb="FF000000"/>
        <rFont val="Calibri"/>
      </rPr>
      <t xml:space="preserve">Hindamata jäetud projektitoetuste arv    </t>
    </r>
    <r>
      <rPr>
        <sz val="9"/>
        <color rgb="FF000000"/>
        <rFont val="Calibri"/>
      </rPr>
      <t xml:space="preserve"> 2015</t>
    </r>
  </si>
  <si>
    <r>
      <rPr>
        <b/>
        <sz val="9"/>
        <color rgb="FF000000"/>
        <rFont val="Calibri"/>
      </rPr>
      <t xml:space="preserve">Hindamata jäetud projektitoetuste arv </t>
    </r>
    <r>
      <rPr>
        <sz val="9"/>
        <color rgb="FF000000"/>
        <rFont val="Calibri"/>
      </rPr>
      <t xml:space="preserve"> 2016</t>
    </r>
  </si>
  <si>
    <t>Hindamata jäetud projektitoetuste arv  2017</t>
  </si>
  <si>
    <t>Hindamata jäetud projektitoetuste arv 2018</t>
  </si>
  <si>
    <t>Hindamata jäetud projektitoetuste arv  2019</t>
  </si>
  <si>
    <t>Hindamata jäetud projektitoetuste arv  2020</t>
  </si>
  <si>
    <t>Hindamata jäetud projektitoetuste arv  2021</t>
  </si>
  <si>
    <t>Hindamata jäetud projektitoetuste arv  2022</t>
  </si>
  <si>
    <r>
      <rPr>
        <b/>
        <sz val="9"/>
        <color rgb="FF000000"/>
        <rFont val="Calibri"/>
      </rPr>
      <t xml:space="preserve">KTG kinnitatud projektitoetuse taotluste arv </t>
    </r>
    <r>
      <rPr>
        <sz val="9"/>
        <color rgb="FF000000"/>
        <rFont val="Calibri"/>
      </rPr>
      <t xml:space="preserve"> 2015</t>
    </r>
  </si>
  <si>
    <r>
      <rPr>
        <b/>
        <sz val="9"/>
        <color rgb="FF000000"/>
        <rFont val="Calibri"/>
      </rPr>
      <t xml:space="preserve">KTG kinnitatud projektitoetuse taotluste arv </t>
    </r>
    <r>
      <rPr>
        <sz val="9"/>
        <color rgb="FF000000"/>
        <rFont val="Calibri"/>
      </rPr>
      <t xml:space="preserve"> 2016</t>
    </r>
  </si>
  <si>
    <t>KTG kinnitatud projektitoetuse taotluste arv  2017</t>
  </si>
  <si>
    <t>KTG kinnitatud projektitoetuse taotluste arv  2018</t>
  </si>
  <si>
    <t>KTG kinnitatud projektitoetuse taotluste arv 2019</t>
  </si>
  <si>
    <t>KTG kinnitatud projektitoetuse taotluste arv  2020</t>
  </si>
  <si>
    <t>KTG kinnitatud projektitoetuse taotluste arv  2021</t>
  </si>
  <si>
    <t>KTG kinnitatud projektitoetuse taotluste arv  2022</t>
  </si>
  <si>
    <r>
      <rPr>
        <b/>
        <sz val="9"/>
        <color rgb="FF000000"/>
        <rFont val="Calibri"/>
      </rPr>
      <t xml:space="preserve">PRIAs heakskiidetud projektitoetuse taotluste arv </t>
    </r>
    <r>
      <rPr>
        <sz val="9"/>
        <color rgb="FF000000"/>
        <rFont val="Calibri"/>
      </rPr>
      <t xml:space="preserve"> 2015</t>
    </r>
  </si>
  <si>
    <r>
      <rPr>
        <b/>
        <sz val="9"/>
        <color rgb="FF000000"/>
        <rFont val="Calibri"/>
      </rPr>
      <t xml:space="preserve">PRIAs heakskiidetud projektitoetuse taotluste arv </t>
    </r>
    <r>
      <rPr>
        <sz val="9"/>
        <color rgb="FF000000"/>
        <rFont val="Calibri"/>
      </rPr>
      <t xml:space="preserve"> 2016</t>
    </r>
  </si>
  <si>
    <t>PRIAs heakskiidetud projektitoetuse taotlused  2017</t>
  </si>
  <si>
    <t>PRIAs heakskiidetud projektitoetuse taotlused  2018</t>
  </si>
  <si>
    <t>PRIAs heakskiidetud projektitoetuse taotlused  2019</t>
  </si>
  <si>
    <t>PRIAs heakskiidetud projektitoetuse taotlused  2020</t>
  </si>
  <si>
    <t>PRIAs heakskiidetud projektitoetuse taotlused 2021</t>
  </si>
  <si>
    <t>PRIAs heakskiidetud projektitoetuse taotlused  2022</t>
  </si>
  <si>
    <r>
      <rPr>
        <b/>
        <sz val="9"/>
        <color rgb="FF000000"/>
        <rFont val="Calibri"/>
      </rPr>
      <t xml:space="preserve">PRIAs heakskiidetud projektitoetuse taotlustel investeeringute ja tegevuste abikõlblikud kulud eurodes </t>
    </r>
    <r>
      <rPr>
        <sz val="9"/>
        <color rgb="FF000000"/>
        <rFont val="Calibri"/>
      </rPr>
      <t xml:space="preserve"> 2015</t>
    </r>
  </si>
  <si>
    <r>
      <rPr>
        <b/>
        <sz val="9"/>
        <color rgb="FF000000"/>
        <rFont val="Calibri"/>
      </rPr>
      <t xml:space="preserve">PRIAs heakskiidetud projektitoetuse taotlustel investeeringute ja tegevuste abikõlblikud kulud eurodes </t>
    </r>
    <r>
      <rPr>
        <sz val="9"/>
        <color rgb="FF000000"/>
        <rFont val="Calibri"/>
      </rPr>
      <t xml:space="preserve"> 2016</t>
    </r>
  </si>
  <si>
    <t>PRIAs heakskiidetud projektitoetuse taotlustel investeeringute ja tegevuste kogumaht eurodes 2017</t>
  </si>
  <si>
    <t>PRIAs heakskiidetud projektitoetuse taotlustel investeeringute ja tegevuste kogumaht eurodes  2018</t>
  </si>
  <si>
    <t>PRIAs heakskiidetud projektitoetuse taotlustel investeeringute ja tegevuste kogumaht eurodes  2019</t>
  </si>
  <si>
    <t>PRIAs heakskiidetud projektitoetuse taotlustel investeeringute ja tegevuste kogumaht eurodes 2020</t>
  </si>
  <si>
    <t>PRIAs heakskiidetud projektitoetuse taotlustel investeeringute ja tegevuste kogumaht eurodes 2021</t>
  </si>
  <si>
    <t>PRIAs heakskiidetud projektitoetuse taotlustel investeeringute ja tegevuste kogumaht eurodes  2022</t>
  </si>
  <si>
    <r>
      <rPr>
        <b/>
        <sz val="9"/>
        <color rgb="FF000000"/>
        <rFont val="Calibri"/>
      </rPr>
      <t xml:space="preserve">PRIAs heakskiidetud projektitoetuse summa eurodes </t>
    </r>
    <r>
      <rPr>
        <sz val="9"/>
        <color rgb="FF000000"/>
        <rFont val="Calibri"/>
      </rPr>
      <t>2015</t>
    </r>
  </si>
  <si>
    <r>
      <rPr>
        <b/>
        <sz val="9"/>
        <color rgb="FF000000"/>
        <rFont val="Calibri"/>
      </rPr>
      <t xml:space="preserve">PRIAs heakskiidetud projektitoetuse summa eurodes </t>
    </r>
    <r>
      <rPr>
        <sz val="9"/>
        <color rgb="FF000000"/>
        <rFont val="Calibri"/>
      </rPr>
      <t>2016</t>
    </r>
  </si>
  <si>
    <t>PRIAs heakskiidetud projektitoetuse summa eurodes  2017</t>
  </si>
  <si>
    <t>PRIAs heakskiidetud projektitoetuse summa eurodes  2018</t>
  </si>
  <si>
    <t>PRIAs heakskiidetud projektitoetuse summa eurodes 2019</t>
  </si>
  <si>
    <t>PRIAs heakskiidetud projektitoetuse summa eurodes  2020</t>
  </si>
  <si>
    <t>PRIAs heakskiidetud projektitoetuse summa eurodes 2021</t>
  </si>
  <si>
    <t>PRIAs heakskiidetud projektitoetuse summa eurodes  2022</t>
  </si>
  <si>
    <r>
      <rPr>
        <b/>
        <sz val="9"/>
        <color rgb="FF000000"/>
        <rFont val="Calibri"/>
      </rPr>
      <t xml:space="preserve">Lõplikult väljamakstud projektide arv </t>
    </r>
    <r>
      <rPr>
        <sz val="9"/>
        <color rgb="FF000000"/>
        <rFont val="Calibri"/>
      </rPr>
      <t xml:space="preserve"> 2015</t>
    </r>
  </si>
  <si>
    <r>
      <rPr>
        <b/>
        <sz val="9"/>
        <color rgb="FF000000"/>
        <rFont val="Calibri"/>
      </rPr>
      <t xml:space="preserve">Lõplikult väljamakstud projektide arv </t>
    </r>
    <r>
      <rPr>
        <sz val="9"/>
        <color rgb="FF000000"/>
        <rFont val="Calibri"/>
      </rPr>
      <t xml:space="preserve"> 2016</t>
    </r>
  </si>
  <si>
    <t>Lõplikult väljamakstud projektide arv 2017</t>
  </si>
  <si>
    <t>Lõplikult väljamakstud projektide arv  2018</t>
  </si>
  <si>
    <t>Lõplikult väljamakstud projektide arv  2019</t>
  </si>
  <si>
    <t>Lõplikult väljamakstud projektide arv  2020</t>
  </si>
  <si>
    <t>Lõplikult väljamakstud projektide arv  2021</t>
  </si>
  <si>
    <t>Lõplikult väljamakstud projektide arv  2022</t>
  </si>
  <si>
    <r>
      <rPr>
        <b/>
        <sz val="9"/>
        <color rgb="FF000000"/>
        <rFont val="Calibri"/>
      </rPr>
      <t xml:space="preserve">Lõplikult väljamakstud projektide investeeringute ja tegevuste abikõlblikud kulud eurodes </t>
    </r>
    <r>
      <rPr>
        <sz val="9"/>
        <color rgb="FF000000"/>
        <rFont val="Calibri"/>
      </rPr>
      <t xml:space="preserve"> 2015</t>
    </r>
  </si>
  <si>
    <r>
      <rPr>
        <b/>
        <sz val="9"/>
        <color rgb="FF000000"/>
        <rFont val="Calibri"/>
      </rPr>
      <t xml:space="preserve">Lõplikult väljamakstud projektide investeeringute ja tegevuste abikõlblikud kulud eurodes </t>
    </r>
    <r>
      <rPr>
        <sz val="9"/>
        <color rgb="FF000000"/>
        <rFont val="Calibri"/>
      </rPr>
      <t>2016</t>
    </r>
  </si>
  <si>
    <t>Lõplikult väljamakstud projektide investeeringute ja tegevuste kogumaht eurodes  2017</t>
  </si>
  <si>
    <t>Lõplikult väljamakstud projektide investeeringute ja tegevuste kogumaht eurodes  2018</t>
  </si>
  <si>
    <t>Lõplikult väljamakstud projektide investeeringute ja tegevuste kogumaht eurodes  2019</t>
  </si>
  <si>
    <t>Lõplikult väljamakstud projektide investeeringute ja tegevuste kogumaht eurodes  2020</t>
  </si>
  <si>
    <t>Lõplikult väljamakstud projektide investeeringute ja tegevuste kogumaht eurodes  2021</t>
  </si>
  <si>
    <t>Lõplikult väljamakstud projektide investeeringute ja tegevuste kogumaht eurodes  2022</t>
  </si>
  <si>
    <r>
      <rPr>
        <b/>
        <sz val="9"/>
        <color rgb="FF000000"/>
        <rFont val="Calibri"/>
      </rPr>
      <t>Lõplikult väljamakstid projektide toetuse summa eurodes</t>
    </r>
    <r>
      <rPr>
        <sz val="9"/>
        <color rgb="FF000000"/>
        <rFont val="Calibri"/>
      </rPr>
      <t xml:space="preserve">  2015</t>
    </r>
  </si>
  <si>
    <r>
      <rPr>
        <b/>
        <sz val="9"/>
        <color rgb="FF000000"/>
        <rFont val="Calibri"/>
      </rPr>
      <t xml:space="preserve">Lõplikult väljamakstid projektide toetuse summa eurodes </t>
    </r>
    <r>
      <rPr>
        <sz val="9"/>
        <color rgb="FF000000"/>
        <rFont val="Calibri"/>
      </rPr>
      <t xml:space="preserve"> 2016</t>
    </r>
  </si>
  <si>
    <t>Lõplikult väljamakstid projektide toetuse summa eurodes  2017</t>
  </si>
  <si>
    <t>Lõplikult väljamakstid projektide toetuse summa eurodes  2018</t>
  </si>
  <si>
    <t>Lõplikult väljamakstid projektide toetuse summa eurodes  2019</t>
  </si>
  <si>
    <t>Lõplikult väljamakstid projektide toetuse summa eurodes  2020</t>
  </si>
  <si>
    <t>Lõplikult väljamakstid projektide toetuse summa eurodes  2021</t>
  </si>
  <si>
    <r>
      <rPr>
        <sz val="9"/>
        <color theme="1"/>
        <rFont val="Calibri"/>
      </rPr>
      <t xml:space="preserve">Lõplikult väljamakstid projektide toetuse summa </t>
    </r>
    <r>
      <rPr>
        <b/>
        <sz val="9"/>
        <color rgb="FF000000"/>
        <rFont val="Calibri"/>
      </rPr>
      <t>eurodes</t>
    </r>
    <r>
      <rPr>
        <sz val="9"/>
        <color rgb="FF000000"/>
        <rFont val="Calibri"/>
      </rPr>
      <t xml:space="preserve">  2022</t>
    </r>
  </si>
  <si>
    <t>Ettevõtluse arendamine ja mitmekesistamine</t>
  </si>
  <si>
    <t>Aktiivne kogukond</t>
  </si>
  <si>
    <t>Romantiline rannatee ühistegevus ja turundus</t>
  </si>
  <si>
    <t>Regionaalse ja piiriülese koostöö edendamine</t>
  </si>
  <si>
    <t>Covid-19 taasterahastu vahendite toel ettevõtluse arendamine ja mitmekesistamine</t>
  </si>
  <si>
    <t>T2 Tegevusgrupi eelarve võrrelduna kogueelarvega. Andmed esitatakse 01.01-31.12 perioodi kohta igal aastal eraldi</t>
  </si>
  <si>
    <t>Eelarvega seotud teema</t>
  </si>
  <si>
    <t>KOKKU 2015-2020</t>
  </si>
  <si>
    <t>Heakskiidetud toetus 2015</t>
  </si>
  <si>
    <t>lõplikult väljamakstud toetus 2015</t>
  </si>
  <si>
    <t>Heakskiidetud toetuse %  kogueelarvest 2015</t>
  </si>
  <si>
    <t>Lõplikult väljamakstud toetuse % kogueelarvest 2015</t>
  </si>
  <si>
    <t>Heakskiidetud toetus 2016</t>
  </si>
  <si>
    <t>lõplikult väljamakstud toetus 2016</t>
  </si>
  <si>
    <t>Heakskiidetud toetuse %  kogueelarvest 2016</t>
  </si>
  <si>
    <t>Lõplikult väljamakstud toetuse % kogueelarvest 2016</t>
  </si>
  <si>
    <t>Heakskiidetud toetus 2017</t>
  </si>
  <si>
    <t>lõplikult väljamakstud toetus 2017</t>
  </si>
  <si>
    <t>Heakskiidetud toetuse %  kogueelarvest 2017</t>
  </si>
  <si>
    <t>Lõplikult väljamakstud toetuse % kogueelarvest 2017</t>
  </si>
  <si>
    <t>Heakskiidetud toetus 2018</t>
  </si>
  <si>
    <t>lõplikult väljamakstud toetus 2018</t>
  </si>
  <si>
    <t>Heakskiidetud toetuse %  kogueelarvest 2018</t>
  </si>
  <si>
    <t>Lõplikult väljamakstud toetuse % kogueelarvest 2018</t>
  </si>
  <si>
    <t>Heakskiidetud toetus 2019</t>
  </si>
  <si>
    <t>lõplikult väljamakstud toetus 2019</t>
  </si>
  <si>
    <t>Heakskiidetud toetuse %  kogueelarvest 2019</t>
  </si>
  <si>
    <t>Lõplikult väljamakstud toetuse % kogueelarvest 2019</t>
  </si>
  <si>
    <t>Heakskiidetud toetus 2020</t>
  </si>
  <si>
    <t>lõplikult väljamakstud toetus 2020</t>
  </si>
  <si>
    <t>Heakskiidetud toetuse %  kogueelarvest 2020</t>
  </si>
  <si>
    <t>Lõplikult väljamakstud toetuse % kogueelarvest 2020</t>
  </si>
  <si>
    <t>Heakskiidetud toetus 2021</t>
  </si>
  <si>
    <t>lõplikult väljamakstud toetus 2021</t>
  </si>
  <si>
    <t>Heakskiidetud toetuse %  kogueelarvest 2021</t>
  </si>
  <si>
    <t>Lõplikult väljamakstud toetuse % kogueelarvest 2021</t>
  </si>
  <si>
    <t>Heakskiidetud toetus 2022</t>
  </si>
  <si>
    <t>lõplikult väljamakstud toetus 2022</t>
  </si>
  <si>
    <t>Heakskiidetud toetuse %  kogueelarvest 2022</t>
  </si>
  <si>
    <t>Lõplikult väljamakstud toetuse % kogueelarvest 2022</t>
  </si>
  <si>
    <t xml:space="preserve">Kohaliku tegevusgrupi eelarve  (allmeetmed 19.2, 19.3, 19.4 = kohaliku tegevusgrupi toetus+projektitoetus perioodil 2014-2020 </t>
  </si>
  <si>
    <t>Jooksvad kulud</t>
  </si>
  <si>
    <t>Elavdamise kulud</t>
  </si>
  <si>
    <t>Strateegia meetmete eelarve, sh</t>
  </si>
  <si>
    <t>PRIA poolt kinnipeetud summad (kohaliku tegevusgrupi toetus)</t>
  </si>
  <si>
    <t>PRIA poolt sanktsioneeritud summad (kohaliku tegevusgrupi toetus)</t>
  </si>
  <si>
    <t>Kontrollsumma eelarve käskkirjade järgi</t>
  </si>
  <si>
    <t>Tabel 3  Strateegia eesmärkide täitmine meetmete lõikes.Andmed esitatakse 01.01-31.12 perioodi kohta igal aastal eraldi</t>
  </si>
  <si>
    <t>Strateegia eesmärkide täitmine meetmete lõikes (meetme eelarve, heakskiidetud toetus, väljamakstud toetus võrrelduna meetme eelarvega)</t>
  </si>
  <si>
    <t>Eelarve meetmete lõikes 2014-2020 (viimane seis)</t>
  </si>
  <si>
    <t>Kasutamine lõplikult väljamakstud projektide põhja. 2015</t>
  </si>
  <si>
    <t>% meetme eelarvest kasutatud 2015</t>
  </si>
  <si>
    <t>Kasutamine lõplikult väljamakstud projektide põhjal 2016</t>
  </si>
  <si>
    <t>% meetme eelarvest kasutatud 2015-2016</t>
  </si>
  <si>
    <t>Kasutamine lõplikult väljamakstud projektide põhjal 2017</t>
  </si>
  <si>
    <t>% meetme eelarvest kasutatud 2015-2017</t>
  </si>
  <si>
    <t>Kasutamine lõplikult väljamakstud projektide põhjal 2018</t>
  </si>
  <si>
    <t>% meetme eelarvest  kasutatud 2015-2018</t>
  </si>
  <si>
    <t>Kasutamine lõplikult väljamakstud projektide põhjal 2019</t>
  </si>
  <si>
    <t>% meetme eelarvest kasutatud 2015-2019</t>
  </si>
  <si>
    <t>Kasutamine lõplikult väljamakstud projektide põhjal 2020</t>
  </si>
  <si>
    <t>% meetme eelarvest kasutatud 2015-2020</t>
  </si>
  <si>
    <t>Kasutamine lõplikult väljamakstud projektide põhjal 2021</t>
  </si>
  <si>
    <t>% meetme eelarvest kasutatud 2015-2021</t>
  </si>
  <si>
    <t>Kasutamine lõplikult väljamakstud projektide põhjal 2022</t>
  </si>
  <si>
    <t>% meetme eelarvest kasutatud 2015-2022</t>
  </si>
  <si>
    <t>Tabel 4 Muude vahendite kaasamine.Andmed esitatakse 01.01-31.12 perioodi kohta igal aastal eraldi</t>
  </si>
  <si>
    <t>Muude finantseerimisallikate kasutamine (välja arvatud LEADER meetme toetus Põllumajanduse ja Maaelu Arengu Fondist)</t>
  </si>
  <si>
    <t>KOKKU aastatel 2015-2022</t>
  </si>
  <si>
    <t>Muude avaliku sektori vahendite kaasamine</t>
  </si>
  <si>
    <t xml:space="preserve">   sh Euroopa Sotsiaalfond (ESF)</t>
  </si>
  <si>
    <t xml:space="preserve">   sh INTERREG vahendid</t>
  </si>
  <si>
    <t xml:space="preserve">   sh Kohaliku Omaalgatuse Programm (KOP)</t>
  </si>
  <si>
    <t xml:space="preserve">   sh … (nimeta fond või projekt või muu allikas)</t>
  </si>
  <si>
    <t xml:space="preserve">   sh… (nimeta fond või projekt või muu allikas)</t>
  </si>
  <si>
    <t>Eravahendite kaasamine</t>
  </si>
  <si>
    <t>Teenitud omatulu</t>
  </si>
  <si>
    <t xml:space="preserve">   sh liikmemaksudest</t>
  </si>
  <si>
    <t xml:space="preserve">   sh projekti omaosalus</t>
  </si>
  <si>
    <t xml:space="preserve">   sh panga intress</t>
  </si>
  <si>
    <t xml:space="preserve">   sh … (nimeta)</t>
  </si>
  <si>
    <t>Tabel 5 Tegevusgrupi enda poolt seatud strateegia seirenäitajad.  Andmed esitatakse 01.01-31.12 perioodi kohta igal aastal eraldi</t>
  </si>
  <si>
    <t>Seirenäitaja nimetus</t>
  </si>
  <si>
    <t>Ühik</t>
  </si>
  <si>
    <t>Kokku</t>
  </si>
  <si>
    <t>Töökoht</t>
  </si>
  <si>
    <t xml:space="preserve">Noor ettevõtja </t>
  </si>
  <si>
    <t>Uuenduslikud tooted,teenused</t>
  </si>
  <si>
    <t>Esmataotlejad</t>
  </si>
  <si>
    <t>Kogukonna elavdamine</t>
  </si>
  <si>
    <t>Noortele suunatud tegevused</t>
  </si>
  <si>
    <t>Piirkondlik tunnusüritus</t>
  </si>
  <si>
    <t>Ühisprojektid</t>
  </si>
  <si>
    <t>RR mainekujundus</t>
  </si>
  <si>
    <t>Tabel 6 Strateegia elluviimisel ilmnenud peamised probleemid ja lahendused</t>
  </si>
  <si>
    <t>Aasta</t>
  </si>
  <si>
    <t>Probleemi kirjeldus</t>
  </si>
  <si>
    <t>Tegevusgrupi poolt leitud lahendus</t>
  </si>
  <si>
    <t>Et toetust saaks toetust suurem arv taotlejaid</t>
  </si>
  <si>
    <t xml:space="preserve">Meede 1 taotlusvoorus maksimaalne toetussumma 60 000 eurot </t>
  </si>
  <si>
    <t xml:space="preserve">Meede 2 taotlusvoorus maksimaalne toetussumma 30 000 eurot </t>
  </si>
  <si>
    <t>PLPK piirkonnas tegutseb üle 50% mikroettevõtjaid keda PLPK soovib toetada</t>
  </si>
  <si>
    <t xml:space="preserve">Meede 1 Taotleda saab PLPK piirkonnas alla 10 töötajaga ettevõte </t>
  </si>
  <si>
    <t>Tabel 7 Projektitoetuste taotluste hindamise töörühma koosolek. andmed esitatakse 01.01-31.12 perioodi kohta igal aastal eraldi</t>
  </si>
  <si>
    <t>Tegevus</t>
  </si>
  <si>
    <t>Read C10-C14 Nimeta olulisem projektide kinnitamata jätmise põhjus</t>
  </si>
  <si>
    <t xml:space="preserve">Kokku </t>
  </si>
  <si>
    <t>Projektitoetuste taotluste hindamise töörühma koosoleku toimumine</t>
  </si>
  <si>
    <t>päevade arv (mitmel päeval on toimunud koosolek)</t>
  </si>
  <si>
    <t xml:space="preserve">   sh paikvaatluse toimumise päevade arv</t>
  </si>
  <si>
    <t>päevade arv</t>
  </si>
  <si>
    <t>Projektitoetuste taotluste hindamise töörühma liikmed (sh asendusliikmed)</t>
  </si>
  <si>
    <t>liikmete arv</t>
  </si>
  <si>
    <t xml:space="preserve">Projektinõustamine </t>
  </si>
  <si>
    <t>orienteeruv nõustamiste arv kokku, sh sama kliendi korduv nõustamine.</t>
  </si>
  <si>
    <t>Kinnitamata jäetud taotlused kokku</t>
  </si>
  <si>
    <t>taotluste arv</t>
  </si>
  <si>
    <t>Raha lõppemine meetme eelarves</t>
  </si>
  <si>
    <t>Olulisem projektide kinnitamata jätmise põhjus</t>
  </si>
  <si>
    <t>Tabel 8 Tegevusgrupi osalemine koostöö ja ühisprojektides</t>
  </si>
  <si>
    <t>Projekti nimi</t>
  </si>
  <si>
    <t>Projekti nimi inglise/muu keeles</t>
  </si>
  <si>
    <t>Taotluse viitenumber</t>
  </si>
  <si>
    <t>Projekti liik</t>
  </si>
  <si>
    <t>Projekti kogu eelarve (koostöölepingu rahaline maht)</t>
  </si>
  <si>
    <t xml:space="preserve">Tegevusgrupi eelarve projektis </t>
  </si>
  <si>
    <t>Heakskiitmise aasta</t>
  </si>
  <si>
    <t>Projekti elluviimise aeg (aasta)</t>
  </si>
  <si>
    <t xml:space="preserve">Koordineeriv partner + riigi nimi sulgudes </t>
  </si>
  <si>
    <t>Projektipartnerid + riigi nimi sulgudes</t>
  </si>
  <si>
    <t>Projekti kirjeldus (paari lausega)</t>
  </si>
  <si>
    <t xml:space="preserve">Projekti staatus </t>
  </si>
  <si>
    <t>Kohalik toit kättesaadavaks</t>
  </si>
  <si>
    <t>619316670049</t>
  </si>
  <si>
    <t>Siseriiklik koostööprojekt</t>
  </si>
  <si>
    <t>MTÜ Kodukant Läänemaa (Eesti)</t>
  </si>
  <si>
    <t>MTÜ Hiidlaste Koostöökogu (Eesti)</t>
  </si>
  <si>
    <t>Kohaliku toidu propageerimine PLPK koolides, lasteaedades ja turismisektoris. Koolitused, infopäevad, õppereisid.</t>
  </si>
  <si>
    <t>lõpetatud</t>
  </si>
  <si>
    <t>Mulgi Märgi tunnustussüsteemi ja tegevusgruppide koostöö arendamine</t>
  </si>
  <si>
    <t>619316670048</t>
  </si>
  <si>
    <t>MTÜ Mulgimaa Arenduskoda (Eesti)</t>
  </si>
  <si>
    <t>LINC 2016-2018 osalemine ja Mulgimaa Arenduskojaga koostöös Mulgi Märgi tunnustussüsteemi väljatöötamine RR näitel.</t>
  </si>
  <si>
    <t>Ühisturundus- ja tootearendusprojekt</t>
  </si>
  <si>
    <t>SA Pärnumaa Turism (Eesti)</t>
  </si>
  <si>
    <t>MTÜ Mulgimaa Arenduskoda (Eesti)         MTÜ Rohelise Jõemaa Koostöökogu (Eesti)</t>
  </si>
  <si>
    <t>Partnerite koostöövalmiduse kinnitamine ja edasistes tegevuspõhimõtetes kokkuleppimine tagamaks „Ühisturundus- ja tootearendusprojekti“  eduka elluviimise, samuti osapooltele ülesannete jaotamine ja osapoolte kontaktisikute määramine.</t>
  </si>
  <si>
    <t>Romantilise Rannatee eksponeerimine messidel ja sündmustel 2017-2020</t>
  </si>
  <si>
    <t>Ühisprojekt, milles tegevusgrupp on taotleja</t>
  </si>
  <si>
    <t>Pärnu Lahe Partnerluskogu MTÜ (Eesti)</t>
  </si>
  <si>
    <t>MTÜ Kabli Festival</t>
  </si>
  <si>
    <t>Pärnumaa maitsed</t>
  </si>
  <si>
    <t>MTÜ Rohelise Jõemaa Koostöökogu (Eesti)</t>
  </si>
  <si>
    <t>Pärnu Lahe Partnerluskogu MTÜ (Eesti), MTÜ Liivi Lahe Kalanduskogu (Eesti), SA Pärnumaa Turism (Eesti)</t>
  </si>
  <si>
    <t>Pärnumaa kui 2018. aasta Eesti Toidupiirkonna tuntuse ja eristumise suurendamine läbi koostööprojekti elluviimise. Piirkonna kohaliku toidu ja toidukultuuri tutvustamine, kaasates kohalikke ettevõtjaid, piirkonna teenusepakkujate vahelise koostöö  arendamine ning tootepakkumise mitmekesistamine. Kohaliku toidu väärtustamine, tähistamine ning selle kasutajaskonna suurendamine. Pärnumaa väiketootjate ja toidupakkujate koostöövõrgustiku arendamine.</t>
  </si>
  <si>
    <t>Rahvusvahelise konverentsi LINC2019 korraldamine Eestis</t>
  </si>
  <si>
    <t>MTÜ Kodukant Läänemaa, MTÜ Rohelise Jõemaa Koostöökogu, MTÜ Mulgimaa Arenduskoda (Eesti)</t>
  </si>
  <si>
    <t>Partnerite koostöövalmiduse kinnitamine ja edasistes tegevuspõhimõtetes kokkuleppimine, tagamaks projekti „Rahvusvahelise konverentsi LINC 2019 korraldamine Eestis“ (LINC – Leader Inspired Network Community) (edaspidi nimetatud LINC 2019)  eduka elluviimise, samuti osapooltele ülesannete jaotamine ja osapoolte kontaktisikute määramine.</t>
  </si>
  <si>
    <t>pooleli</t>
  </si>
  <si>
    <t>Võrgust vaba energiatootmine DIY: taastoodetava energia kasutamine maamajanduse arendamiseks</t>
  </si>
  <si>
    <t>OFF-GRID Renewable Energy DIY for rural development</t>
  </si>
  <si>
    <t>Piiriülene koostööprojekt</t>
  </si>
  <si>
    <t>KTG Abulas Rural Partnership (Läti)</t>
  </si>
  <si>
    <t>KTG Leader Gute (Rootsi), KTG Oulujärvi Leader (Soome), KTG AKTION ÖSTERBOTTEN RF (Soome), KTG Pyhäjärviseutu (Soome), Association Kaišiadorys district LAG (Leedu), KTG Pärnu Lahe Partnerluskogu (Eesti), KTG Hiidlaste Koostöökogu (Eesti), KTG Liepajas District Partnership (Läti), KTG Daugavpils and Ilukste Districts Partnership „Neighbors” (Läti)</t>
  </si>
  <si>
    <t>Paremini mõista ja sünteesida sobivaid tehnilisi võrguvabasid lahendusi ning arendada füüsilisi prototüüpe ja luua avatud juurdepääsuga veebikäsiraamat, mis võimaldavad detsentraliseeritud  taastuvenergia tootmist maapiirkondade väikemajapidamistele ja väikeettevõtetele.</t>
  </si>
  <si>
    <t>Piirkonna ühisturundus</t>
  </si>
  <si>
    <t>MTÜ Mulgimaa Arenduskoda (Eesti) Pärnu Lahe Partnerluskogu(Eesti) MTÜ Liivi Lahe Kalanduskogu (Eesti)</t>
  </si>
  <si>
    <t>Projekti peaeesmärk on Rohelise Jõemaa, Mulgimaa Arenduskoja, Romantilise Rannatee ja Liivi Lahe Kalanduskogu piirkondade kui atraktiivsete sihtkohtade tuntuse ja eristumise suurendamine valitud sihtturgudel läbi piirkondade eripäral põhinevate toodete-teenuste turundamise ning kohaliku toidu ja toidukultuuri väärtustamise, tähistamise ja arendamise. Projekti tegevused hõlmavad endas kohalike piirkonnas tegutsevate väikeettevõtjate ühisturundust (e-turundus, ühine messidel ja üritustel osalemine), piirkonna traditsiooniliste sündmuste arendamist ja uute algatamist ja loodud ühise mobiilse rakenduse muhemaa.com arendamist ning muid turundustegevusi.</t>
  </si>
  <si>
    <t>Romantilise Rannatee nähtavuse suurendamine</t>
  </si>
  <si>
    <t xml:space="preserve">MTÜ Terra Maritima </t>
  </si>
  <si>
    <t>Projekti eesmärgiks on Romantilise Rannatee kui turismisihtkoha tuntuse suurendamine üle-eestiliselt ja rahvusvaheliselt ning nähtavuse suurendamine Rannatee piirkonnas. Projekti teiseks eesmärgiks on läbi ühistegevuste suurendada koostööd Romantilise Rannatee erinevate ettevõtjate ja organisatsioonide vahel, samuti erinevate sektorite vahel- mittetulundus- ja erasektor, kohalikud omavalitsused, turismiettevõtjad, kohaliku toidupakkujad jne.</t>
  </si>
  <si>
    <t>Arukate külade arenguprogramm</t>
  </si>
  <si>
    <t>19302000022</t>
  </si>
  <si>
    <t>214 413</t>
  </si>
  <si>
    <t>MTÜ Tartumaa Arendusselts (Eesti)</t>
  </si>
  <si>
    <t>mittetulundusühing Valgamaa Partnerluskogu, Mittetulundusühing Võrumaa Partnerluskogu, mittetulundusühing Järva Arengu Partnerid, Lääne-Harju Koostöökogu, Jõgevamaa Koostöökoda, Mittetulundusühing PAIK, IDA-HARJU KOOSTÖÖKODA, Pärnu Lahe Partnerluskogu, Tartumaa Arendusselts</t>
  </si>
  <si>
    <t>Luuake Eesti arukate külade võrgustik ja seosed rahvusvahelise arukate külade võrgustikuga. Iga osalev küla/kogukond loob aruka küla strateegia/tegevuskava või küla/kogukonna arengukava või valdkondliku tegevuskava. Iga osalev küla/kogukond viib ellu piloottegevuse – iga küla valib piloottegevuse, mida rakendab. Kommunikatsioonitegevuste kaudu tutvustatakse arukate külade strateegiate loomise protsessi ja edulugusid pilootrakenduste kohta laiemale avalikkusele Eestis ja ka rahvusvahelise võrgustiku kaudu. LEADER tegevusgrupp omandab kogemuse, kuidas arukate külade kontseptsiooni kohalikul tasandil rakendada ning saab vajadusel planeerida jätkutegevused uueks programmperioodiks 2021-2027.</t>
  </si>
  <si>
    <t>ROMANTILISE RANNATEE TURUNDUS 2021-2022</t>
  </si>
  <si>
    <t>19202000932</t>
  </si>
  <si>
    <t>Mittetulundusühing Kabli Festival</t>
  </si>
  <si>
    <t>Projekti eesmärgiks on Romantilise Rannatee kui turismisihtkoha tuntuse suurendamine üle- eestiliselt ning nähtavuse suurendamine Rannatee piirkonnas. Projekti teiseks eesmärgiks on läbi ühistegevuste suurendada koostööd Romantilise Rannatee erinevate ettevõtjate ja organisatsioonide vahel, samuti erinevate sektorite vahel- mittetulundus- ja erasektor, kohalikud omavalitsused, turismiettevõtjad, kohaliku toidupakkujad jne.</t>
  </si>
  <si>
    <t>Inspireerime väiketarbijaid rakendama sobivaid taastuvenergia lahendusi</t>
  </si>
  <si>
    <t>19302100006</t>
  </si>
  <si>
    <t>77 990</t>
  </si>
  <si>
    <t>Jõgevamaa Koostöökoda MTÜ, Virumaa Koostöökogu MTÜ, MTÜ Hiidlaste Koostöökogu</t>
  </si>
  <si>
    <t>Projekti eesmärgiks on taastuvenergia inspiratsiooniprogrammi läbiviimine, õppereiside korraldamine, kommunikatsiooni- ja teavitustegevused</t>
  </si>
  <si>
    <t>Alustamata</t>
  </si>
  <si>
    <t>Tabel 8 Projekti liik</t>
  </si>
  <si>
    <t>Projekti staatus</t>
  </si>
  <si>
    <t>Piiriülese koostööprojekti ettevalmistav projekt</t>
  </si>
  <si>
    <t>Pooleli</t>
  </si>
  <si>
    <t>Lõpetatud</t>
  </si>
  <si>
    <t>Tabel 9 Tegevusgrupi tegevus strateegia elluviimisel, kommunikatsioonitegevused ning piirkonna elavdamise tegevused. Andmed esitatakse 01.01-31.12 perioodi kohta igal aastal eraldi</t>
  </si>
  <si>
    <t>Jrk nr</t>
  </si>
  <si>
    <t>KOKKU</t>
  </si>
  <si>
    <t>1.</t>
  </si>
  <si>
    <t>Tegevusgrupi  üldkoosolekud</t>
  </si>
  <si>
    <t>2.</t>
  </si>
  <si>
    <t>Tegevusgrupi juhatuse koosolekud</t>
  </si>
  <si>
    <t>3.1.</t>
  </si>
  <si>
    <r>
      <rPr>
        <sz val="11"/>
        <color theme="1"/>
        <rFont val="Calibri"/>
      </rPr>
      <t>Tegevusgrupi  töörühmad (</t>
    </r>
    <r>
      <rPr>
        <b/>
        <sz val="11"/>
        <color rgb="FFFF0000"/>
        <rFont val="Calibri"/>
      </rPr>
      <t>välja arvatud  projektitoetuste taotluste hindamise töörühm, mis on toodud tabelis 7</t>
    </r>
    <r>
      <rPr>
        <sz val="11"/>
        <color theme="1"/>
        <rFont val="Calibri"/>
      </rPr>
      <t xml:space="preserve">) </t>
    </r>
  </si>
  <si>
    <t>töörühmade arv</t>
  </si>
  <si>
    <t>3.2.</t>
  </si>
  <si>
    <r>
      <rPr>
        <sz val="11"/>
        <color theme="1"/>
        <rFont val="Calibri"/>
      </rPr>
      <t>Tegevusgrupi töörühmade koosolekud (</t>
    </r>
    <r>
      <rPr>
        <b/>
        <sz val="11"/>
        <color rgb="FFFF0000"/>
        <rFont val="Calibri"/>
      </rPr>
      <t>välja arvatud projektitoetuste taotluste hindamise töörühm, mis on toodud tabelis 7</t>
    </r>
    <r>
      <rPr>
        <sz val="11"/>
        <color theme="1"/>
        <rFont val="Calibri"/>
      </rPr>
      <t>)</t>
    </r>
  </si>
  <si>
    <t>4.1.</t>
  </si>
  <si>
    <t>Tegevusgrupi korraldatud strateegiat / meetmeid / toetuse taotlemist tutvustavad üritused</t>
  </si>
  <si>
    <t>ürituste arv</t>
  </si>
  <si>
    <t>4.2.</t>
  </si>
  <si>
    <t xml:space="preserve">Tegevusgrupi korraldatud strateegiat / meetmeid / toetuse taotlemist tutvustavatel üritustel osalejate arv </t>
  </si>
  <si>
    <r>
      <rPr>
        <b/>
        <sz val="11"/>
        <color theme="1"/>
        <rFont val="Calibri"/>
      </rPr>
      <t>(</t>
    </r>
    <r>
      <rPr>
        <b/>
        <sz val="11"/>
        <color rgb="FFFF0000"/>
        <rFont val="Calibri"/>
      </rPr>
      <t>orienteeruv</t>
    </r>
    <r>
      <rPr>
        <b/>
        <sz val="11"/>
        <color theme="1"/>
        <rFont val="Calibri"/>
      </rPr>
      <t>)</t>
    </r>
    <r>
      <rPr>
        <sz val="11"/>
        <color theme="1"/>
        <rFont val="Calibri"/>
      </rPr>
      <t xml:space="preserve"> osalejate arv aastate lõikes</t>
    </r>
  </si>
  <si>
    <t>Tegevusgrupi poolt küsitluste, uuringute läbiviimine</t>
  </si>
  <si>
    <t>arv</t>
  </si>
  <si>
    <t>Tegevusgrupi poolt infolehe väljaandmine</t>
  </si>
  <si>
    <t>numbrite arv aastas</t>
  </si>
  <si>
    <t>6.1.</t>
  </si>
  <si>
    <t xml:space="preserve">   sh paberkandjal </t>
  </si>
  <si>
    <t>6.2.</t>
  </si>
  <si>
    <t>Tegevusgrupi poolt väljaantud  infolehe saajad (nt paberkandjal infolehe tiraaži ja/või e-posti saajate arvu alusel)</t>
  </si>
  <si>
    <r>
      <rPr>
        <sz val="11"/>
        <color theme="1"/>
        <rFont val="Calibri"/>
      </rPr>
      <t>(</t>
    </r>
    <r>
      <rPr>
        <b/>
        <sz val="11"/>
        <color rgb="FFFF0000"/>
        <rFont val="Calibri"/>
      </rPr>
      <t>orienteeruv</t>
    </r>
    <r>
      <rPr>
        <sz val="11"/>
        <color theme="1"/>
        <rFont val="Calibri"/>
      </rPr>
      <t>) saajate arv</t>
    </r>
  </si>
  <si>
    <t>7.</t>
  </si>
  <si>
    <t>Muud tegevusgrupi väljaanded (nt strateegia ülevaade, näidete kogumikud jm)</t>
  </si>
  <si>
    <t>PLPK iga-aastane sündmuste kalender, kus lisaks projektide edulood pildis</t>
  </si>
  <si>
    <t>7.1.</t>
  </si>
  <si>
    <t xml:space="preserve">   sh paberkandjal (trükis)</t>
  </si>
  <si>
    <t>8.</t>
  </si>
  <si>
    <t>Sotsiaalmeedia kasutamine tegevusgrupi info levitamiseks (FB, instagramm, youtube vm)</t>
  </si>
  <si>
    <t>kanalite arv</t>
  </si>
  <si>
    <t>8.1.</t>
  </si>
  <si>
    <t>Tegevusgrupi sotsiaalmeedia jälgimine</t>
  </si>
  <si>
    <t>jälgijate arv</t>
  </si>
  <si>
    <t>9.</t>
  </si>
  <si>
    <t xml:space="preserve">Tegevusgrupi tegevuste / projektinäidete meediakajastused </t>
  </si>
  <si>
    <t>(orienteeruv) arv</t>
  </si>
  <si>
    <t>Ajalehtedes ja ajakirjades kajastused</t>
  </si>
  <si>
    <t>10.</t>
  </si>
  <si>
    <t xml:space="preserve">Tegevusgrupi veebileht </t>
  </si>
  <si>
    <t>(orienteeruv) külastuste arv</t>
  </si>
  <si>
    <t>Ei ole võimalik määrata, sest  veebilehel puudub loendaja</t>
  </si>
  <si>
    <t>11.</t>
  </si>
  <si>
    <t>Tegevusgrupi liikmeskonna koosseis</t>
  </si>
  <si>
    <t>liikmete arv 31.12. seisuga</t>
  </si>
  <si>
    <t>11.1.</t>
  </si>
  <si>
    <t xml:space="preserve">   sh avalik sektori esindajad</t>
  </si>
  <si>
    <t>11.2.</t>
  </si>
  <si>
    <t xml:space="preserve">   sh mittetulundus sektori esindajad</t>
  </si>
  <si>
    <t>11.3.</t>
  </si>
  <si>
    <t xml:space="preserve">   sh ettevõtlussektori esindajad</t>
  </si>
  <si>
    <t>11.4.</t>
  </si>
  <si>
    <t xml:space="preserve">   sh noorteorganisatsioonide esindajad</t>
  </si>
  <si>
    <t>12.</t>
  </si>
  <si>
    <t>KTG juhatuse liikmeskond</t>
  </si>
  <si>
    <t>12.1.</t>
  </si>
  <si>
    <t>12.2.</t>
  </si>
  <si>
    <t>12.3.</t>
  </si>
  <si>
    <t>12.4.</t>
  </si>
  <si>
    <t xml:space="preserve">   sh noored, alla 40. aasta</t>
  </si>
  <si>
    <t>12.5.</t>
  </si>
  <si>
    <t xml:space="preserve">   sh naised</t>
  </si>
  <si>
    <t>12.6.</t>
  </si>
  <si>
    <t xml:space="preserve">   sh mehed</t>
  </si>
  <si>
    <t>13.1.</t>
  </si>
  <si>
    <r>
      <rPr>
        <sz val="11"/>
        <color theme="1"/>
        <rFont val="Calibri"/>
      </rPr>
      <t xml:space="preserve">Tegevusgrupi poolt korraldatud elavdamisüritused </t>
    </r>
    <r>
      <rPr>
        <b/>
        <sz val="11"/>
        <color rgb="FFFF0000"/>
        <rFont val="Calibri"/>
      </rPr>
      <t>(allmeede</t>
    </r>
    <r>
      <rPr>
        <sz val="11"/>
        <color theme="1"/>
        <rFont val="Calibri"/>
      </rPr>
      <t xml:space="preserve"> </t>
    </r>
    <r>
      <rPr>
        <b/>
        <sz val="11"/>
        <color rgb="FFFF0000"/>
        <rFont val="Calibri"/>
      </rPr>
      <t>19.4.</t>
    </r>
    <r>
      <rPr>
        <sz val="11"/>
        <color theme="1"/>
        <rFont val="Calibri"/>
      </rPr>
      <t xml:space="preserve"> - elavdamise kulu)</t>
    </r>
  </si>
  <si>
    <t>13.1.1.</t>
  </si>
  <si>
    <t xml:space="preserve">   sh konverents</t>
  </si>
  <si>
    <t>13.1.2.</t>
  </si>
  <si>
    <t xml:space="preserve">   sh siseriiklik õppe- või tutvumisreis</t>
  </si>
  <si>
    <t>13.1.3.</t>
  </si>
  <si>
    <t xml:space="preserve">   sh piiriülene õppe- või tutvumisreis</t>
  </si>
  <si>
    <t>13.2.</t>
  </si>
  <si>
    <r>
      <rPr>
        <sz val="11"/>
        <color theme="1"/>
        <rFont val="Calibri"/>
      </rPr>
      <t>Tegevusgrupi poolt  korraldatud elavdamisüritustel osalemine (</t>
    </r>
    <r>
      <rPr>
        <b/>
        <sz val="11"/>
        <color rgb="FFFF0000"/>
        <rFont val="Calibri"/>
      </rPr>
      <t>allmeedee 19.4</t>
    </r>
    <r>
      <rPr>
        <sz val="11"/>
        <color theme="1"/>
        <rFont val="Calibri"/>
      </rPr>
      <t xml:space="preserve"> - elavdamise kulu)</t>
    </r>
  </si>
  <si>
    <t>(orienteeruv) osalejate arv</t>
  </si>
  <si>
    <t>13.2.1.</t>
  </si>
  <si>
    <t>13.2.2.</t>
  </si>
  <si>
    <t>osalejate arv</t>
  </si>
  <si>
    <t>13.2.3.</t>
  </si>
  <si>
    <t>14.1.</t>
  </si>
  <si>
    <t>KTG poolt korraldatud koolitused KTG liikmeskonnale ja tegevtöötajatele (va õppereis)</t>
  </si>
  <si>
    <t>koolituste arv</t>
  </si>
  <si>
    <t>14.2.</t>
  </si>
  <si>
    <t>koolitustel osalejate arv</t>
  </si>
  <si>
    <t>Tegevusgrupi piirkonna elanike arv</t>
  </si>
  <si>
    <t>elanike arv</t>
  </si>
  <si>
    <t>Tabel 10 Head projektinäited (1-3)</t>
  </si>
  <si>
    <t xml:space="preserve">Projekti liik </t>
  </si>
  <si>
    <t>Projekti eelarve</t>
  </si>
  <si>
    <t>Projekti elluviimise aeg</t>
  </si>
  <si>
    <t>Projekti kirjeldus</t>
  </si>
  <si>
    <t>KTG põhjendus, miks projekt on hea</t>
  </si>
  <si>
    <t>Ermistu Loodusmaja rajamine</t>
  </si>
  <si>
    <t>lihtprojekt</t>
  </si>
  <si>
    <t xml:space="preserve">Käesoleva projektiga on kavandatud rajada Ermistu Looduskeskus, mis hakkab tegelema erinevate järveelustiku õppeprogrammide ja ekskursioonidega. Looduskeskus on plaanitud rajada Ermistu puhkeküla territooriumil paikneva endise paadikuuri baasil, mis tuleb selleks täielikult ümber ehitada. Looduskeskus rajatakse tervikuna ja see varustatakse ka vajaminevate õppevahenditega/ inventariga. Looduskeskuse tegevuste juurde kuulub loodusekskursiooniparv ja sellel kasutatav inventar. </t>
  </si>
  <si>
    <t>Loodusõppe võimaluste parandamine PLPK piirkonna koolidele ja lasteaedadele. Loob võimaluse töökohtade tekkeks maapiirkonnas. Paraneb piirkonna visuaalsus. Hilisem koostöövõimalus teadusasutustega.</t>
  </si>
  <si>
    <t>Metsamaa pärimustalu valmis ehitamine</t>
  </si>
  <si>
    <t>Metsamaa pärimustalu tegevus on seotud piirkonna eripäraga ja säilib läbi tegevuste, mille silmapaistvaimaks näiteks on noortele pillimängu, tantsu ja laulu õpetamine ja käsitöö ning kunstiõpe.</t>
  </si>
  <si>
    <t>Kihnu kultuur ja UNESCO pärandi hoidmine ja elustamine. Pillimängu, tantsu ja laulu õpetamine pärimuskeskkonnas.</t>
  </si>
  <si>
    <t>Kajakeraamika</t>
  </si>
  <si>
    <t>Savikoja ehitus</t>
  </si>
  <si>
    <t>Savikojas pakutavad käsitöö ja kunstiõppe tegevused PLPK piirkonnas parimaks võimaluseks täiskasvanutele ja noortele.</t>
  </si>
  <si>
    <t>OFF-GRID: Renewable Energy DIY for rural development-"Võrgust vaba energiatootmine DIY: taastoodetava energia kasutamine maamajanduse arendamiseks"</t>
  </si>
  <si>
    <t>koostööprojekt</t>
  </si>
  <si>
    <t>Taastuvenergia, sh bioenergia valdkonnaga seotud projekti eesmärgiks on paremini mõista ja sünteesida sobivaid võrguvabu tehnilisi ringmajanduslikke energia lahendusi ja arendada väikemajapidamistele ja väiketootjatele sobivaid reaalseid prototüüpe ning kõigile kättesaadavaid manuaale</t>
  </si>
  <si>
    <t>Uus taastuvenergeetiline ja ringmsajasnduslik väljakutse kõikidele mikroettevõtjatele ja talupidamistele maapiirkonnas saab olema leida energiasalvesteid väikesemahuliste generaatorite kasutamisel. Projektis käigus külastatakse ja konverentsidel esitletakse
(ka talveperioodiks) innovaatilisi  väljakutseid ja võimalikke lahendusi (elektri ja soojuse koostootmine) ning energiasalvesteid</t>
  </si>
  <si>
    <t>„Rahvusvahelise konverentsi LINC 2019 korraldamine Eestis“</t>
  </si>
  <si>
    <t>LINC on Euroopa Liidu poolt loodud LEADER programmi rakendavate tegevusgruppide iga – aastane kokkusaamine. Kümnes juubelikonverets LINC2019 Eesti- peateemaks maaturism oli meie eesmärk ja võimalus tutvustada Eestit, Pärnumaad ja naaber Leader piirkondi, tutvustamaks Eesti looduslikke vaatamisväärsusi ning LEADER toetuse abil algatatud edulugusid kogu EU maaeluvõrgustikule.</t>
  </si>
  <si>
    <t xml:space="preserve"> LINC2019 Eesti juubelikonverentsi kolmel päeval viidi läbi  360 osalejale 17 riigist üheksa õppereisi.  Kõikidelt delegaatidelt saadi ka tagasisidet-ettepanekuid Leader tegevuste arendamisel. Koos sportimisel ja kontaktide loomise seminaril planeeriti rahvusvahelisi koostööprojekte Leader koosröövõrgustiku arendamiseks. Toimus kõrgetasemeline ELARDI multifondide seminar, kus  lisandusid osalejatele KOV esindajad üle Eesti.</t>
  </si>
  <si>
    <t>23.08.2020</t>
  </si>
  <si>
    <t xml:space="preserve">Projekti peaeesmärk on Pärnumaa kui 2018. aasta Eesti Toidupiirkonna tuntuse ja eristumise suurendamine läbi koostööprojekti elluviimise. Piirkonna kohaliku toidu ja toidukultuuri tutvustamine, kaasates kohalikke ettevõtjaid, piirkonna teenusepakkujate vahelise koostöö  arendamine ning tootepakkumise mitmekesistamine. Kohaliku toidu väärtustamine, tähistamine ning selle kasutajaskonna suurendamine. Pärnumaa väiketootjate ja toidupakkujate koostöövõrgustiku arendamine. </t>
  </si>
  <si>
    <t>Projektiga õnnestus tutvustada Pärnumaa maitseid, ürgsest inspiratsioonist kantud toidupärandi ja kaasaegsed toiduvalmistamise tehnikaid Eesti avalikkusele, viia kokku tootjad ja tippkokad. Projektiga tutvustasime Pärnumaa lõputut rikkust, loodusande – metsamarjad, seened, kala, ulukiliha ja söödavad taimed. Kohvikutepäevad on saanud jätkusuutlikuks traditsiooniks Pänu linnas ja maakonnas. Väärtustatud on kohalik mahe toit ja OTT kaubavõrgustik.</t>
  </si>
  <si>
    <r>
      <rPr>
        <sz val="11"/>
        <color theme="1"/>
        <rFont val="Calibri"/>
      </rPr>
      <t xml:space="preserve">1. </t>
    </r>
    <r>
      <rPr>
        <b/>
        <sz val="11"/>
        <color rgb="FF000000"/>
        <rFont val="Calibri"/>
      </rPr>
      <t>Virtuaaltuur</t>
    </r>
    <r>
      <rPr>
        <sz val="11"/>
        <color theme="1"/>
        <rFont val="Calibri"/>
      </rPr>
      <t>, kus kaardistatakse virtuaalselt kogu Romantilise Rannatee olulisemad vaatamisväärsused, atraktiivsemad turismisihtkohad.</t>
    </r>
    <r>
      <rPr>
        <b/>
        <sz val="11"/>
        <color rgb="FF000000"/>
        <rFont val="Calibri"/>
      </rPr>
      <t xml:space="preserve"> 2.Üle-rannateelise festivali ellukutsumine.</t>
    </r>
    <r>
      <rPr>
        <sz val="11"/>
        <color theme="1"/>
        <rFont val="Calibri"/>
      </rPr>
      <t xml:space="preserve"> Festivalil löövad oma sündmustega kaasa erinevate piirkondade ettevõtted, kohalikud omavalitused, organisatsioonid jm.  3. </t>
    </r>
    <r>
      <rPr>
        <b/>
        <sz val="11"/>
        <color rgb="FF000000"/>
        <rFont val="Calibri"/>
      </rPr>
      <t xml:space="preserve">Inspireerivad õppereisid </t>
    </r>
    <r>
      <rPr>
        <sz val="11"/>
        <color theme="1"/>
        <rFont val="Calibri"/>
      </rPr>
      <t xml:space="preserve">Romantilise Rannatee piirkonna organisatsioonidele, ettevõtjatele jt </t>
    </r>
  </si>
  <si>
    <t xml:space="preserve">Ühtses tuuris osalemine suurendab kuuluvuse tunnet võrgustikku. Festivali eesmärgiks on nii Rannatee tuntuse suurendamine, kuid ka nende Rannatee siseste sihtkohtade turundamine, kus sündmused aset leiavad. Õppereisid on ideede genereerimiseks edasisteks ühistegevusteks. </t>
  </si>
  <si>
    <t xml:space="preserve">Projekti peaeesmärk on Rohelise Jõemaa, Mulgimaa Arenduskoja, Romantilise Rannatee ja Liivi Lahe Kalanduskogu piirkondade kui atraktiivsete sihtkohtade tuntuse ja eristumise suurendamine valitud sihtturgudel läbi piirkondade eripäral põhinevate toodete-teenuste turundamise ning kohaliku toidu ja toidukultuuri väärtustamise, tähistamise ja arendamise. </t>
  </si>
  <si>
    <t>Projekti tegevused hõlmavad endas kohalike piirkonnas tegutsevate väikeettevõtjate ühisturundust (e-turundus, ühine messidel ja üritustel osalemine), piirkonna traditsiooniliste sündmuste arendamist ja uute algatamist ja loodud ühise mobiilse rakenduse muhemaa.com arendamist ning muid turundustegevusi.</t>
  </si>
  <si>
    <t>Võrsete kasvatamine efektiivsemaks</t>
  </si>
  <si>
    <t>Eesmärgiks on toiduks kasutatavate taimevõrsete kasvatamise efektiivsemaks muutmine. Praegu on seda tehtud n.ö. "põlve otsas". Ostjad on tooted hästi vastu võtnud, mahtude suurendamiseks ostetakse riiulisüsteemid, valgustus, kastmissüsteemid.</t>
  </si>
  <si>
    <t>Avad karbi, külvad seemned, kastad need märjaks ja start on tehtud. Täpsemad juhised on kõik meie lehel kirjas. Juba paari päeva pärast hakkad tulemusi märkama, kui esimesed võrsed nina mullast välja pistavad. Boonusena saad kaasa selle, et võrsed puhastavad ka õhku. Toas, kus neid kasvatad, on õhk alati värske. Lisaks maitsele annavad taimed ka emotsionaalset tuge, sest nende igapäevast arengut jälgides poeb hinge mõnus rahulolu. Kõige selle jaoks ei pea Sa olema rohenäpp, vaid lihtsalt oma taimede eest hoolitsema.</t>
  </si>
  <si>
    <t>Lauri motokompleksi noorte huvialakeskuse siseruumide ehitus</t>
  </si>
  <si>
    <t>619217672712</t>
  </si>
  <si>
    <t>Lauri motokrossi kompleksi noorte huviala keskuse hoone ehitus</t>
  </si>
  <si>
    <t>Ühelt poolt loodi paremad võimalused noorte motokrossi alaseks huvitegevuseks kuid samas oli ka pikem eesmärk- läbi noorte kaasamise ürituste korraldamise jms juurde tagada motokrossi jätkusuutlikus</t>
  </si>
  <si>
    <t>Popoco mahemaiustuste tootmisruumide rajamine</t>
  </si>
  <si>
    <t>619217672664</t>
  </si>
  <si>
    <t>Mahepulgakommide jt mahemaiustuste ja säkkide tootmise jaoks tootmisruumide kohandamine, seadmete soetamine (pakkeliin, ahi, roostevabad töötasapinnad) jne</t>
  </si>
  <si>
    <t>Projekti tulemusena loodavad ruumid võimaldavad toota innovaatilisi ja populaarseid mahetooteid. Projekt on tootmise ja turundamise mõttes hästi läbi mõeldud ning arvestatud on ka tulevaste kulude optimeerimisega.</t>
  </si>
  <si>
    <t>Kihnu Keretäüs-kohvikute päev.</t>
  </si>
  <si>
    <t>19201800350</t>
  </si>
  <si>
    <t>Ühisprojekt</t>
  </si>
  <si>
    <t>Kohvikute päev seob maitseelamused kohalikust toidust ja kultuurielamused rikkalikust kultuuriprogrammist , mida pakuvad kodukohvikud ja õhtune kultuuriprogramm. Kohvikute päev toimub valla kodanike,vabaühenduste,vallavalitsuse ja ettevõtjate koostöös.Ühistegevus tugevdab kohalikku identiteeti ja elavdab kogukonna tegevusi.</t>
  </si>
  <si>
    <t>Hea näide sellest, kuidas KOV ja kogukond saavad viia läbi ühiselt kogukonnasündmusi ning parandada seeläbi kohalikku kultuurielu ja ergutada ettevõttlust.</t>
  </si>
  <si>
    <t xml:space="preserve">Tabel 10 Projekti liik </t>
  </si>
  <si>
    <t>Koostööprojekt</t>
  </si>
  <si>
    <t>Teadmussiirdeprojekt</t>
  </si>
  <si>
    <t>Lihtprojekt</t>
  </si>
  <si>
    <t>Tegevusgruppide meetmed</t>
  </si>
  <si>
    <t>IDA-HARJU KOOSTÖÖKODA</t>
  </si>
  <si>
    <t>JÕGEVAMAA KOOSTÖÖKODA</t>
  </si>
  <si>
    <t>LÕUNA-JÄRVAMAA KOOSTÖÖKOGU</t>
  </si>
  <si>
    <t>LÄÄNE-HARJU KOOSTÖÖKOGU</t>
  </si>
  <si>
    <t>MITTETULUNDUSÜHING ARENDUSKODA</t>
  </si>
  <si>
    <t>MITTETULUNDUSÜHING HIIDLASTE KOOSTÖÖKOGU</t>
  </si>
  <si>
    <t>MITTETULUNDUSÜHING JÄRVA ARENGU PARTNERID</t>
  </si>
  <si>
    <t>MITTETULUNDUSÜHING KIRDERANNIKU KOOSTÖÖKOGU</t>
  </si>
  <si>
    <t>MITTETULUNDUSÜHING KODUKANT LÄÄNEMAA</t>
  </si>
  <si>
    <t>MITTETULUNDUSÜHING PAIK</t>
  </si>
  <si>
    <t>MITTETULUNDUSÜHING PARTNERID</t>
  </si>
  <si>
    <t>MITTETULUNDUSÜHING PEIPSI-ALUTAGUSE KOOSTÖÖKODA</t>
  </si>
  <si>
    <t>MITTETULUNDUSÜHING PIIRIVEERE LIIDER</t>
  </si>
  <si>
    <t>MITTETULUNDUSÜHING PÕHJA-HARJU KOOSTÖÖKOGU</t>
  </si>
  <si>
    <t>MITTETULUNDUSÜHING RAPLAMAA PARTNERLUSKOGU</t>
  </si>
  <si>
    <t>MITTETULUNDUSÜHING SAARTE KOOSTÖÖKOGU</t>
  </si>
  <si>
    <t>MITTETULUNDUSÜHING VALGAMAA PARTNERLUSKOGU</t>
  </si>
  <si>
    <t>MITTETULUNDUSÜHING VIRUMAA KOOSTÖÖKOGU</t>
  </si>
  <si>
    <t>MITTETULUNDUSÜHING VÕRTSJÄRVE ÜHENDUS</t>
  </si>
  <si>
    <t>MITTETULUNDUSÜHING VÕRUMAA PARTNERLUSKOGU</t>
  </si>
  <si>
    <t>MULGIMAA ARENDUSKODA</t>
  </si>
  <si>
    <t>NELJA VALLA KOGU</t>
  </si>
  <si>
    <t>PÕLVAMAA PARTNERLUSKOGU</t>
  </si>
  <si>
    <t>PÄRNU LAHE PARTNERLUSKOGU</t>
  </si>
  <si>
    <t>ROHELISE JÕEMAA KOOSTÖÖKOGU</t>
  </si>
  <si>
    <t>TARTUMAA ARENDUSSELTS</t>
  </si>
  <si>
    <t>Elukeskkonna arendamine</t>
  </si>
  <si>
    <t>Ettevõtlusmeede</t>
  </si>
  <si>
    <t>Kogukondade elujõulisuse säilitamine ja suurendamine</t>
  </si>
  <si>
    <t>Ettevõtlus ja ettevõtlikkus</t>
  </si>
  <si>
    <t>Ettevõtlus</t>
  </si>
  <si>
    <t>Ettevõtete areng</t>
  </si>
  <si>
    <t>JAP-i tegevuspiirkonna elukeskkonna tasakaalustatud arengu suunamine</t>
  </si>
  <si>
    <t>Ettevõtluse arendamine ja kompetentsi tõstmine</t>
  </si>
  <si>
    <t>Ettevõtluse aktiivsuse suurendamine</t>
  </si>
  <si>
    <t>Ettevõtluse arendamine</t>
  </si>
  <si>
    <t>Kohalikul ressursil baseeruva ettevõtluse arendamine</t>
  </si>
  <si>
    <t>Kohaliku ettevõtluse arendamine</t>
  </si>
  <si>
    <t>Elukeskkonna parendamine ja maaelu põhiteenuste kvaliteedi tõstmine</t>
  </si>
  <si>
    <t>Ettevõtete konkurentsivõime suurendamine ja ühistegevus</t>
  </si>
  <si>
    <t>Töökohad ja teenused - ettevõtluse elavdamine ja töökohtade loomine</t>
  </si>
  <si>
    <t>Mikroettevõtluse arendamine</t>
  </si>
  <si>
    <t>Konkurentsivõimeline ettevõtlus</t>
  </si>
  <si>
    <t>Küla- ja kultuurimeede</t>
  </si>
  <si>
    <t>Kogukondade investeeringute toetamine</t>
  </si>
  <si>
    <t>Ettevõtlusele hoo andmine</t>
  </si>
  <si>
    <t>Nutikad asjad, ettevõtluse mitmekesistamine, konkurentsivõime tõstmine tootmises ja teeninduses, kohaliku ressursi parem ärakasutamine</t>
  </si>
  <si>
    <t>Kohalikul eripäral ja ressursil baseeruva ettevõtluse arendamine</t>
  </si>
  <si>
    <t>Elukeskkonna meede</t>
  </si>
  <si>
    <t>Majanduse mitmekesistamine ja ettevõtete konkurentsivõime kasv</t>
  </si>
  <si>
    <t>Kogukond ja elukeskkond</t>
  </si>
  <si>
    <t>Aktiivne ja hooliv kogukond</t>
  </si>
  <si>
    <t>Külaarendus ja kogukonnateenused</t>
  </si>
  <si>
    <t>JAP-i tegevuspiirkonna ettevõtluse konkurentsivõime suurendamine</t>
  </si>
  <si>
    <t>Elukeskkonna parendamine</t>
  </si>
  <si>
    <t>Peipsiääre väljaarendamine kvaliteetseks turismisihtkohaks</t>
  </si>
  <si>
    <t>Kogukonna aktiviseerimine ja sidusus</t>
  </si>
  <si>
    <t>Ettevõtluse konkurentsivõime tugevdamine</t>
  </si>
  <si>
    <t>Elujõuliste kogukondade arendamine ja elukeskkonna parendamine</t>
  </si>
  <si>
    <t>Kogukonnad ja noored - kogukonnaalgatused oma elukeskkonna parandamiseks</t>
  </si>
  <si>
    <t>Turismiteenuste ja -toodete arendamine</t>
  </si>
  <si>
    <t>Atraktiivne elukeskkond ja toimiv kodanikuühiskond</t>
  </si>
  <si>
    <t>Ettevõtluse meede</t>
  </si>
  <si>
    <t>Külakeskkonna ja -kogukonna arendamine</t>
  </si>
  <si>
    <t>Kogukondade ühistegevuse arendamine</t>
  </si>
  <si>
    <t>Kogukondade ja kogukonnateenuste arendamine</t>
  </si>
  <si>
    <t>Kivi seina, ettevõtluse mitmekesistamise ja konkurentsivõime tõstmine taristu parendamise kaudu</t>
  </si>
  <si>
    <t>Kogukondade võimekuse arendamine</t>
  </si>
  <si>
    <t>Ühistegevuse arendamine</t>
  </si>
  <si>
    <t>Maakondlike ühisprojektide ja koolituste meede</t>
  </si>
  <si>
    <t>Rahvusvaheline koostöö ja siseriiklik koostöö</t>
  </si>
  <si>
    <t>Loode-Eesti</t>
  </si>
  <si>
    <t>Ajaloo- ja kultuuripärand</t>
  </si>
  <si>
    <t>Uuenduslik kogukond</t>
  </si>
  <si>
    <t>Uuenduslike ja energiasäästlike lahenduste rakendamine</t>
  </si>
  <si>
    <t>Koostöö ja ühistegevuse arendamine</t>
  </si>
  <si>
    <t>Regionaalse ja rahvusvahelise koostöö arendamine</t>
  </si>
  <si>
    <t>Koostöö arendamine</t>
  </si>
  <si>
    <t>Kogukonna arendamine ja aktiviseerimine</t>
  </si>
  <si>
    <t>Elukeskkonna väärtustamine</t>
  </si>
  <si>
    <t>Kogukonna edendamine</t>
  </si>
  <si>
    <t>Piirkonna arengut ja ettevõtlust edendav ühistegevus ja koostöö</t>
  </si>
  <si>
    <t>Valgamaa tuntus ja maine - algatused piirkonna võimalustest teadvustamiseks väljaspool maakonda</t>
  </si>
  <si>
    <t>Nutikate energialahenduste kasutuselevõtmine</t>
  </si>
  <si>
    <t>Kogukonnaga sidustunud aktiivsed noored</t>
  </si>
  <si>
    <t>Riigisisese- ja väliskoostöö meede</t>
  </si>
  <si>
    <t>Konkurentsivõimeline ja omanäoline piirkond</t>
  </si>
  <si>
    <t>Heakorrastatud ja turvaline elukeskkond</t>
  </si>
  <si>
    <t>Piirkonna eripära, piirkonna eripärale tuginevad investeeringud ja tunnusüritused</t>
  </si>
  <si>
    <t>Koostöövõrgustike arendamine</t>
  </si>
  <si>
    <t>Piirkonnaülese koostöö arendamine</t>
  </si>
  <si>
    <t>Koostööprojektide meede</t>
  </si>
  <si>
    <t>LEADER tegevusgruppide vaheline koostöö</t>
  </si>
  <si>
    <t>Koostöövõrgustikud</t>
  </si>
  <si>
    <t>Arengukoostöö</t>
  </si>
  <si>
    <t>Siseriikliku ja rahvusvahelise koostöö arendamine</t>
  </si>
  <si>
    <t>Piirkonna kompetentside tõstmine</t>
  </si>
  <si>
    <t>Koostöö</t>
  </si>
  <si>
    <t>Turismiteenuste arendamine ja infovahetuse edendamine</t>
  </si>
  <si>
    <t>Jätkusuutlik kogukond ja külakeskused</t>
  </si>
  <si>
    <t>Noorte aktiviseerimine ja kaasamine</t>
  </si>
  <si>
    <t>Jõemaa meede, piirkonna arendamine, sh koostööprojektid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</si>
</sst>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quot;€&quot;_-;\-* #,##0\ &quot;€&quot;_-;_-* &quot;-&quot;\ &quot;€&quot;_-;_-@"/>
  </numFmts>
  <fonts count="21" x14ac:knownFonts="1">
    <font>
      <sz val="11"/>
      <color theme="1"/>
      <name val="Calibri"/>
      <scheme val="minor"/>
    </font>
    <font>
      <b/>
      <sz val="16"/>
      <color theme="1"/>
      <name val="Calibri"/>
    </font>
    <font>
      <b/>
      <sz val="11"/>
      <color theme="1"/>
      <name val="Calibri"/>
    </font>
    <font>
      <sz val="11"/>
      <color theme="1"/>
      <name val="Calibri"/>
    </font>
    <font>
      <u/>
      <sz val="11"/>
      <color theme="10"/>
      <name val="Calibri"/>
    </font>
    <font>
      <sz val="9"/>
      <color theme="1"/>
      <name val="Calibri"/>
    </font>
    <font>
      <b/>
      <sz val="10"/>
      <color rgb="FFFF0000"/>
      <name val="Calibri"/>
    </font>
    <font>
      <b/>
      <sz val="10"/>
      <color theme="1"/>
      <name val="Calibri"/>
    </font>
    <font>
      <b/>
      <sz val="9"/>
      <color theme="1"/>
      <name val="Calibri"/>
    </font>
    <font>
      <b/>
      <sz val="11"/>
      <color rgb="FFFF0000"/>
      <name val="Calibri"/>
    </font>
    <font>
      <sz val="11"/>
      <color rgb="FFFF0000"/>
      <name val="Calibri"/>
    </font>
    <font>
      <sz val="11"/>
      <color rgb="FF000000"/>
      <name val="Calibri"/>
    </font>
    <font>
      <b/>
      <sz val="11"/>
      <color rgb="FF000000"/>
      <name val="Calibri"/>
    </font>
    <font>
      <b/>
      <i/>
      <sz val="9"/>
      <color rgb="FF000000"/>
      <name val="Arial"/>
    </font>
    <font>
      <sz val="11"/>
      <color rgb="FF333333"/>
      <name val="Times New Roman"/>
    </font>
    <font>
      <sz val="9"/>
      <color rgb="FF000000"/>
      <name val="Arial"/>
    </font>
    <font>
      <sz val="9"/>
      <color rgb="FF333333"/>
      <name val="Arial"/>
    </font>
    <font>
      <sz val="10"/>
      <color rgb="FF333333"/>
      <name val="Arial"/>
    </font>
    <font>
      <sz val="11"/>
      <color theme="1"/>
      <name val="Calibri"/>
      <scheme val="minor"/>
    </font>
    <font>
      <b/>
      <sz val="9"/>
      <color rgb="FF000000"/>
      <name val="Calibri"/>
    </font>
    <font>
      <sz val="9"/>
      <color rgb="FF000000"/>
      <name val="Calibri"/>
    </font>
  </fonts>
  <fills count="18">
    <fill>
      <patternFill patternType="none"/>
    </fill>
    <fill>
      <patternFill patternType="gray125"/>
    </fill>
    <fill>
      <patternFill patternType="solid">
        <fgColor rgb="FFFFCC00"/>
        <bgColor rgb="FFFFCC00"/>
      </patternFill>
    </fill>
    <fill>
      <patternFill patternType="solid">
        <fgColor rgb="FFD8D8D8"/>
        <bgColor rgb="FFD8D8D8"/>
      </patternFill>
    </fill>
    <fill>
      <patternFill patternType="solid">
        <fgColor rgb="FFDAEEF3"/>
        <bgColor rgb="FFDAEEF3"/>
      </patternFill>
    </fill>
    <fill>
      <patternFill patternType="solid">
        <fgColor rgb="FFEAF1DD"/>
        <bgColor rgb="FFEAF1DD"/>
      </patternFill>
    </fill>
    <fill>
      <patternFill patternType="solid">
        <fgColor rgb="FFFDE9D9"/>
        <bgColor rgb="FFFDE9D9"/>
      </patternFill>
    </fill>
    <fill>
      <patternFill patternType="solid">
        <fgColor rgb="FFD6E3BC"/>
        <bgColor rgb="FFD6E3BC"/>
      </patternFill>
    </fill>
    <fill>
      <patternFill patternType="solid">
        <fgColor rgb="FFFFFF00"/>
        <bgColor rgb="FFFFFF00"/>
      </patternFill>
    </fill>
    <fill>
      <patternFill patternType="solid">
        <fgColor theme="0"/>
        <bgColor theme="0"/>
      </patternFill>
    </fill>
    <fill>
      <patternFill patternType="solid">
        <fgColor theme="1"/>
        <bgColor theme="1"/>
      </patternFill>
    </fill>
    <fill>
      <patternFill patternType="solid">
        <fgColor rgb="FFFFFFFF"/>
        <bgColor rgb="FFFFFFFF"/>
      </patternFill>
    </fill>
    <fill>
      <patternFill patternType="solid">
        <fgColor rgb="FFFBD4B4"/>
        <bgColor rgb="FFFBD4B4"/>
      </patternFill>
    </fill>
    <fill>
      <patternFill patternType="solid">
        <fgColor rgb="FFF2DBDB"/>
        <bgColor rgb="FFF2DBDB"/>
      </patternFill>
    </fill>
    <fill>
      <patternFill patternType="solid">
        <fgColor rgb="FFE5DFEC"/>
        <bgColor rgb="FFE5DFEC"/>
      </patternFill>
    </fill>
    <fill>
      <patternFill patternType="solid">
        <fgColor rgb="FFDBE5F1"/>
        <bgColor rgb="FFDBE5F1"/>
      </patternFill>
    </fill>
    <fill>
      <patternFill patternType="solid">
        <fgColor theme="9"/>
        <bgColor theme="9"/>
      </patternFill>
    </fill>
    <fill>
      <patternFill patternType="solid">
        <fgColor rgb="FFBFBFBF"/>
        <bgColor rgb="FFBFBFBF"/>
      </patternFill>
    </fill>
  </fills>
  <borders count="20">
    <border>
      <left/>
      <right/>
      <top/>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thin">
        <color rgb="FFC0C0C0"/>
      </left>
      <right style="thin">
        <color rgb="FFC0C0C0"/>
      </right>
      <top style="thin">
        <color rgb="FFC0C0C0"/>
      </top>
      <bottom style="thin">
        <color rgb="FFC0C0C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diagonal/>
    </border>
  </borders>
  <cellStyleXfs count="1">
    <xf numFmtId="0" fontId="0" fillId="0" borderId="0"/>
  </cellStyleXfs>
  <cellXfs count="215">
    <xf numFmtId="0" fontId="0" fillId="0" borderId="0" xfId="0" applyFont="1" applyAlignment="1"/>
    <xf numFmtId="0" fontId="1" fillId="0" borderId="0" xfId="0" applyFont="1" applyAlignment="1"/>
    <xf numFmtId="0" fontId="2" fillId="2" borderId="1" xfId="0" applyFont="1" applyFill="1" applyBorder="1" applyAlignment="1"/>
    <xf numFmtId="0" fontId="3" fillId="0" borderId="1" xfId="0" applyFont="1" applyBorder="1" applyAlignment="1"/>
    <xf numFmtId="0" fontId="4" fillId="0" borderId="1" xfId="0" applyFont="1" applyBorder="1" applyAlignment="1"/>
    <xf numFmtId="0" fontId="2" fillId="0" borderId="0" xfId="0" applyFont="1" applyAlignment="1"/>
    <xf numFmtId="0" fontId="3" fillId="0" borderId="0" xfId="0" applyFont="1" applyAlignment="1"/>
    <xf numFmtId="0" fontId="5" fillId="0" borderId="2" xfId="0" applyFont="1" applyBorder="1" applyAlignment="1"/>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xf>
    <xf numFmtId="0" fontId="5" fillId="0" borderId="2" xfId="0" applyFont="1" applyBorder="1" applyAlignment="1">
      <alignment horizontal="left"/>
    </xf>
    <xf numFmtId="0" fontId="5" fillId="0" borderId="3" xfId="0" applyFont="1" applyBorder="1" applyAlignment="1"/>
    <xf numFmtId="0" fontId="5" fillId="0" borderId="4" xfId="0" applyFont="1" applyBorder="1" applyAlignment="1"/>
    <xf numFmtId="0" fontId="8" fillId="3" borderId="4" xfId="0" applyFont="1" applyFill="1" applyBorder="1" applyAlignment="1">
      <alignment vertical="center" wrapText="1"/>
    </xf>
    <xf numFmtId="0" fontId="8" fillId="3"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3" fillId="8" borderId="4" xfId="0" applyFont="1" applyFill="1" applyBorder="1" applyAlignment="1">
      <alignment wrapText="1"/>
    </xf>
    <xf numFmtId="0" fontId="3" fillId="8" borderId="4" xfId="0" applyFont="1" applyFill="1" applyBorder="1" applyAlignment="1"/>
    <xf numFmtId="0" fontId="3" fillId="0" borderId="4" xfId="0" applyFont="1" applyBorder="1" applyAlignment="1">
      <alignment wrapText="1"/>
    </xf>
    <xf numFmtId="3" fontId="9" fillId="8" borderId="4" xfId="0" applyNumberFormat="1" applyFont="1" applyFill="1" applyBorder="1" applyAlignment="1">
      <alignment horizontal="right" wrapText="1"/>
    </xf>
    <xf numFmtId="164" fontId="9" fillId="8" borderId="4" xfId="0" applyNumberFormat="1" applyFont="1" applyFill="1" applyBorder="1" applyAlignment="1">
      <alignment horizontal="right" wrapText="1"/>
    </xf>
    <xf numFmtId="1" fontId="3" fillId="4" borderId="4" xfId="0" applyNumberFormat="1" applyFont="1" applyFill="1" applyBorder="1" applyAlignment="1"/>
    <xf numFmtId="1" fontId="3" fillId="0" borderId="4" xfId="0" applyNumberFormat="1" applyFont="1" applyBorder="1" applyAlignment="1"/>
    <xf numFmtId="1" fontId="3" fillId="5" borderId="4" xfId="0" applyNumberFormat="1" applyFont="1" applyFill="1" applyBorder="1" applyAlignment="1"/>
    <xf numFmtId="1" fontId="10" fillId="0" borderId="4" xfId="0" applyNumberFormat="1" applyFont="1" applyBorder="1" applyAlignment="1"/>
    <xf numFmtId="164" fontId="3" fillId="6" borderId="4" xfId="0" applyNumberFormat="1" applyFont="1" applyFill="1" applyBorder="1" applyAlignment="1"/>
    <xf numFmtId="164" fontId="10" fillId="6" borderId="4" xfId="0" applyNumberFormat="1" applyFont="1" applyFill="1" applyBorder="1" applyAlignment="1"/>
    <xf numFmtId="164" fontId="3" fillId="0" borderId="4" xfId="0" applyNumberFormat="1" applyFont="1" applyBorder="1" applyAlignment="1"/>
    <xf numFmtId="164" fontId="10" fillId="0" borderId="4" xfId="0" applyNumberFormat="1" applyFont="1" applyBorder="1" applyAlignment="1"/>
    <xf numFmtId="1" fontId="3" fillId="3" borderId="4" xfId="0" applyNumberFormat="1" applyFont="1" applyFill="1" applyBorder="1" applyAlignment="1"/>
    <xf numFmtId="164" fontId="3" fillId="7" borderId="4" xfId="0" applyNumberFormat="1" applyFont="1" applyFill="1" applyBorder="1" applyAlignment="1"/>
    <xf numFmtId="1" fontId="10" fillId="4" borderId="4" xfId="0" applyNumberFormat="1" applyFont="1" applyFill="1" applyBorder="1" applyAlignment="1"/>
    <xf numFmtId="0" fontId="3" fillId="0" borderId="4" xfId="0" applyFont="1" applyBorder="1" applyAlignment="1">
      <alignment vertical="top" wrapText="1"/>
    </xf>
    <xf numFmtId="0" fontId="3" fillId="0" borderId="0" xfId="0" applyFont="1" applyAlignment="1">
      <alignment wrapText="1"/>
    </xf>
    <xf numFmtId="0" fontId="2" fillId="3" borderId="4" xfId="0" applyFont="1" applyFill="1" applyBorder="1" applyAlignment="1">
      <alignment horizontal="center" wrapText="1"/>
    </xf>
    <xf numFmtId="0" fontId="2" fillId="3" borderId="4" xfId="0" applyFont="1" applyFill="1" applyBorder="1" applyAlignment="1">
      <alignment horizontal="center"/>
    </xf>
    <xf numFmtId="0" fontId="2" fillId="8" borderId="4" xfId="0" applyFont="1" applyFill="1" applyBorder="1" applyAlignment="1">
      <alignment wrapText="1"/>
    </xf>
    <xf numFmtId="3" fontId="2" fillId="8" borderId="4" xfId="0" applyNumberFormat="1" applyFont="1" applyFill="1" applyBorder="1" applyAlignment="1"/>
    <xf numFmtId="0" fontId="2" fillId="8" borderId="4" xfId="0" applyFont="1" applyFill="1" applyBorder="1" applyAlignment="1"/>
    <xf numFmtId="3" fontId="10" fillId="9" borderId="4" xfId="0" applyNumberFormat="1" applyFont="1" applyFill="1" applyBorder="1" applyAlignment="1"/>
    <xf numFmtId="3" fontId="3" fillId="9" borderId="4" xfId="0" applyNumberFormat="1" applyFont="1" applyFill="1" applyBorder="1" applyAlignment="1"/>
    <xf numFmtId="3" fontId="3" fillId="0" borderId="4" xfId="0" applyNumberFormat="1" applyFont="1" applyBorder="1" applyAlignment="1"/>
    <xf numFmtId="10" fontId="3" fillId="10" borderId="4" xfId="0" applyNumberFormat="1" applyFont="1" applyFill="1" applyBorder="1" applyAlignment="1"/>
    <xf numFmtId="3" fontId="3" fillId="10" borderId="4" xfId="0" applyNumberFormat="1" applyFont="1" applyFill="1" applyBorder="1" applyAlignment="1"/>
    <xf numFmtId="0" fontId="3" fillId="0" borderId="4" xfId="0" applyFont="1" applyBorder="1" applyAlignment="1"/>
    <xf numFmtId="0" fontId="10" fillId="0" borderId="4" xfId="0" applyFont="1" applyBorder="1" applyAlignment="1"/>
    <xf numFmtId="0" fontId="3" fillId="10" borderId="4" xfId="0" applyFont="1" applyFill="1" applyBorder="1" applyAlignment="1"/>
    <xf numFmtId="3" fontId="3" fillId="8" borderId="4" xfId="0" applyNumberFormat="1" applyFont="1" applyFill="1" applyBorder="1" applyAlignment="1"/>
    <xf numFmtId="0" fontId="3" fillId="8" borderId="4" xfId="0" applyFont="1" applyFill="1" applyBorder="1" applyAlignment="1">
      <alignment vertical="top" wrapText="1"/>
    </xf>
    <xf numFmtId="164" fontId="3" fillId="8" borderId="4" xfId="0" applyNumberFormat="1" applyFont="1" applyFill="1" applyBorder="1" applyAlignment="1"/>
    <xf numFmtId="0" fontId="2" fillId="8" borderId="5" xfId="0" applyFont="1" applyFill="1" applyBorder="1" applyAlignment="1">
      <alignment wrapText="1"/>
    </xf>
    <xf numFmtId="164" fontId="3" fillId="10" borderId="6" xfId="0" applyNumberFormat="1" applyFont="1" applyFill="1" applyBorder="1" applyAlignment="1"/>
    <xf numFmtId="0" fontId="3" fillId="10" borderId="7" xfId="0" applyFont="1" applyFill="1" applyBorder="1" applyAlignment="1"/>
    <xf numFmtId="0" fontId="3" fillId="10" borderId="5" xfId="0" applyFont="1" applyFill="1" applyBorder="1" applyAlignment="1"/>
    <xf numFmtId="164" fontId="3" fillId="10" borderId="4" xfId="0" applyNumberFormat="1" applyFont="1" applyFill="1" applyBorder="1" applyAlignment="1"/>
    <xf numFmtId="0" fontId="3" fillId="10" borderId="8" xfId="0" applyFont="1" applyFill="1" applyBorder="1" applyAlignment="1"/>
    <xf numFmtId="0" fontId="2" fillId="8" borderId="4" xfId="0" applyFont="1" applyFill="1" applyBorder="1" applyAlignment="1">
      <alignment vertical="top" wrapText="1"/>
    </xf>
    <xf numFmtId="3" fontId="3" fillId="10" borderId="8" xfId="0" applyNumberFormat="1" applyFont="1" applyFill="1" applyBorder="1" applyAlignment="1"/>
    <xf numFmtId="0" fontId="3" fillId="9" borderId="9" xfId="0" applyFont="1" applyFill="1" applyBorder="1" applyAlignment="1"/>
    <xf numFmtId="0" fontId="11" fillId="0" borderId="0" xfId="0" applyFont="1" applyAlignment="1">
      <alignment vertical="top"/>
    </xf>
    <xf numFmtId="0" fontId="2" fillId="3" borderId="4" xfId="0" applyFont="1" applyFill="1" applyBorder="1" applyAlignment="1">
      <alignment wrapText="1"/>
    </xf>
    <xf numFmtId="3" fontId="3" fillId="8" borderId="4" xfId="0" applyNumberFormat="1" applyFont="1" applyFill="1" applyBorder="1" applyAlignment="1">
      <alignment wrapText="1"/>
    </xf>
    <xf numFmtId="164" fontId="3" fillId="8" borderId="4" xfId="0" applyNumberFormat="1" applyFont="1" applyFill="1" applyBorder="1" applyAlignment="1">
      <alignment wrapText="1"/>
    </xf>
    <xf numFmtId="164" fontId="3" fillId="0" borderId="0" xfId="0" applyNumberFormat="1" applyFont="1" applyAlignment="1">
      <alignment wrapText="1"/>
    </xf>
    <xf numFmtId="0" fontId="12" fillId="3" borderId="4" xfId="0" applyFont="1" applyFill="1" applyBorder="1" applyAlignment="1">
      <alignment vertical="top"/>
    </xf>
    <xf numFmtId="0" fontId="12" fillId="8" borderId="4" xfId="0" applyFont="1" applyFill="1" applyBorder="1" applyAlignment="1">
      <alignment vertical="top"/>
    </xf>
    <xf numFmtId="0" fontId="11" fillId="0" borderId="4" xfId="0" applyFont="1" applyBorder="1" applyAlignment="1">
      <alignment vertical="top"/>
    </xf>
    <xf numFmtId="0" fontId="11" fillId="8" borderId="4" xfId="0" applyFont="1" applyFill="1" applyBorder="1" applyAlignment="1">
      <alignment vertical="top"/>
    </xf>
    <xf numFmtId="0" fontId="2" fillId="3" borderId="4" xfId="0" applyFont="1" applyFill="1" applyBorder="1" applyAlignment="1"/>
    <xf numFmtId="0" fontId="13" fillId="11" borderId="4" xfId="0" applyFont="1" applyFill="1" applyBorder="1" applyAlignment="1">
      <alignment vertical="center" wrapText="1"/>
    </xf>
    <xf numFmtId="0" fontId="13" fillId="11" borderId="4" xfId="0" applyFont="1" applyFill="1" applyBorder="1" applyAlignment="1">
      <alignment horizontal="left" vertical="center" wrapText="1"/>
    </xf>
    <xf numFmtId="0" fontId="3" fillId="0" borderId="4" xfId="0" applyFont="1" applyBorder="1" applyAlignment="1">
      <alignment vertical="center" wrapText="1"/>
    </xf>
    <xf numFmtId="0" fontId="11" fillId="0" borderId="4" xfId="0" applyFont="1" applyBorder="1" applyAlignment="1">
      <alignment vertical="center"/>
    </xf>
    <xf numFmtId="0" fontId="2" fillId="0" borderId="0" xfId="0" applyFont="1" applyAlignment="1">
      <alignment wrapText="1"/>
    </xf>
    <xf numFmtId="0" fontId="3" fillId="3" borderId="4" xfId="0" applyFont="1" applyFill="1" applyBorder="1" applyAlignment="1"/>
    <xf numFmtId="0" fontId="2" fillId="3" borderId="4" xfId="0" applyFont="1" applyFill="1" applyBorder="1" applyAlignment="1">
      <alignment vertical="top" wrapText="1"/>
    </xf>
    <xf numFmtId="0" fontId="2" fillId="3" borderId="4" xfId="0" applyFont="1" applyFill="1" applyBorder="1" applyAlignment="1">
      <alignment vertical="top"/>
    </xf>
    <xf numFmtId="0" fontId="2" fillId="3" borderId="5" xfId="0" applyFont="1" applyFill="1" applyBorder="1" applyAlignment="1">
      <alignment vertical="top"/>
    </xf>
    <xf numFmtId="0" fontId="3" fillId="0" borderId="10" xfId="0" applyFont="1" applyBorder="1" applyAlignment="1"/>
    <xf numFmtId="0" fontId="2" fillId="3" borderId="4" xfId="0" applyFont="1" applyFill="1" applyBorder="1" applyAlignment="1">
      <alignment horizontal="center" vertical="top"/>
    </xf>
    <xf numFmtId="0" fontId="2" fillId="3" borderId="4" xfId="0" applyFont="1" applyFill="1" applyBorder="1" applyAlignment="1">
      <alignment horizontal="center" vertical="top" wrapText="1"/>
    </xf>
    <xf numFmtId="0" fontId="3" fillId="0" borderId="4" xfId="0" applyFont="1" applyBorder="1" applyAlignment="1">
      <alignment horizontal="left" vertical="center" wrapText="1"/>
    </xf>
    <xf numFmtId="0" fontId="3" fillId="10" borderId="4" xfId="0" applyFont="1" applyFill="1" applyBorder="1" applyAlignment="1">
      <alignment horizontal="left" vertical="center" wrapText="1"/>
    </xf>
    <xf numFmtId="0" fontId="3" fillId="0" borderId="3" xfId="0" applyFont="1" applyBorder="1" applyAlignment="1">
      <alignment horizontal="center" wrapText="1"/>
    </xf>
    <xf numFmtId="0" fontId="3" fillId="8" borderId="8" xfId="0" applyFont="1" applyFill="1" applyBorder="1" applyAlignment="1">
      <alignment horizontal="center" wrapText="1"/>
    </xf>
    <xf numFmtId="0" fontId="3" fillId="0" borderId="4" xfId="0" applyFont="1" applyBorder="1" applyAlignment="1">
      <alignment horizontal="right" wrapText="1"/>
    </xf>
    <xf numFmtId="0" fontId="3" fillId="0" borderId="3" xfId="0" applyFont="1" applyBorder="1" applyAlignment="1">
      <alignment horizontal="center" vertical="center" wrapText="1"/>
    </xf>
    <xf numFmtId="0" fontId="3" fillId="10" borderId="4" xfId="0" applyFont="1" applyFill="1" applyBorder="1" applyAlignment="1">
      <alignment horizontal="center" wrapText="1"/>
    </xf>
    <xf numFmtId="0" fontId="3" fillId="0" borderId="4" xfId="0" applyFont="1" applyBorder="1" applyAlignment="1">
      <alignment horizontal="center" vertical="center" wrapText="1"/>
    </xf>
    <xf numFmtId="0" fontId="3" fillId="0" borderId="0" xfId="0" applyFont="1" applyAlignment="1">
      <alignment horizontal="left"/>
    </xf>
    <xf numFmtId="0" fontId="3" fillId="8" borderId="4" xfId="0" applyFont="1" applyFill="1" applyBorder="1" applyAlignment="1">
      <alignment horizontal="left" wrapText="1"/>
    </xf>
    <xf numFmtId="0" fontId="14" fillId="0" borderId="4" xfId="0" applyFont="1" applyBorder="1" applyAlignment="1">
      <alignment vertical="center" wrapText="1"/>
    </xf>
    <xf numFmtId="0" fontId="3" fillId="0" borderId="4" xfId="0" applyFont="1" applyBorder="1" applyAlignment="1">
      <alignment horizontal="left"/>
    </xf>
    <xf numFmtId="49" fontId="15" fillId="11" borderId="11" xfId="0" applyNumberFormat="1" applyFont="1" applyFill="1" applyBorder="1" applyAlignment="1">
      <alignment horizontal="left"/>
    </xf>
    <xf numFmtId="0" fontId="3" fillId="12" borderId="4" xfId="0" applyFont="1" applyFill="1" applyBorder="1" applyAlignment="1">
      <alignment horizontal="left"/>
    </xf>
    <xf numFmtId="1" fontId="3" fillId="0" borderId="4" xfId="0" applyNumberFormat="1" applyFont="1" applyBorder="1" applyAlignment="1">
      <alignment horizontal="left"/>
    </xf>
    <xf numFmtId="0" fontId="3" fillId="9" borderId="4" xfId="0" applyFont="1" applyFill="1" applyBorder="1" applyAlignment="1">
      <alignment horizontal="left"/>
    </xf>
    <xf numFmtId="0" fontId="3" fillId="0" borderId="4" xfId="0" applyFont="1" applyBorder="1" applyAlignment="1">
      <alignment horizontal="left" wrapText="1"/>
    </xf>
    <xf numFmtId="49" fontId="16" fillId="11" borderId="4" xfId="0" applyNumberFormat="1" applyFont="1" applyFill="1" applyBorder="1" applyAlignment="1">
      <alignment horizontal="left"/>
    </xf>
    <xf numFmtId="0" fontId="17" fillId="0" borderId="0" xfId="0" applyFont="1" applyAlignment="1"/>
    <xf numFmtId="0" fontId="17" fillId="0" borderId="4" xfId="0" applyFont="1" applyBorder="1" applyAlignment="1"/>
    <xf numFmtId="0" fontId="2" fillId="3" borderId="6" xfId="0" applyFont="1" applyFill="1" applyBorder="1" applyAlignment="1"/>
    <xf numFmtId="0" fontId="3" fillId="13" borderId="4" xfId="0" applyFont="1" applyFill="1" applyBorder="1" applyAlignment="1">
      <alignment horizontal="left" wrapText="1"/>
    </xf>
    <xf numFmtId="0" fontId="3" fillId="13" borderId="4" xfId="0" applyFont="1" applyFill="1" applyBorder="1" applyAlignment="1">
      <alignment horizontal="left" vertical="center" wrapText="1"/>
    </xf>
    <xf numFmtId="0" fontId="3" fillId="13" borderId="4" xfId="0" applyFont="1" applyFill="1" applyBorder="1" applyAlignment="1">
      <alignment horizontal="center" wrapText="1"/>
    </xf>
    <xf numFmtId="0" fontId="3" fillId="8" borderId="4" xfId="0" applyFont="1" applyFill="1" applyBorder="1" applyAlignment="1">
      <alignment horizontal="center" wrapText="1"/>
    </xf>
    <xf numFmtId="0" fontId="3" fillId="13" borderId="4" xfId="0" applyFont="1" applyFill="1" applyBorder="1" applyAlignment="1">
      <alignment horizontal="right" wrapText="1"/>
    </xf>
    <xf numFmtId="0" fontId="3" fillId="13" borderId="12" xfId="0" applyFont="1" applyFill="1" applyBorder="1" applyAlignment="1">
      <alignment horizontal="left" wrapText="1"/>
    </xf>
    <xf numFmtId="0" fontId="3" fillId="13" borderId="12" xfId="0" applyFont="1" applyFill="1" applyBorder="1" applyAlignment="1">
      <alignment horizontal="left" vertical="center" wrapText="1"/>
    </xf>
    <xf numFmtId="0" fontId="3" fillId="13" borderId="12" xfId="0" applyFont="1" applyFill="1" applyBorder="1" applyAlignment="1">
      <alignment horizontal="center" wrapText="1"/>
    </xf>
    <xf numFmtId="0" fontId="3" fillId="8" borderId="12" xfId="0" applyFont="1" applyFill="1" applyBorder="1" applyAlignment="1">
      <alignment horizontal="center" wrapText="1"/>
    </xf>
    <xf numFmtId="0" fontId="3" fillId="13" borderId="12" xfId="0" applyFont="1" applyFill="1" applyBorder="1" applyAlignment="1">
      <alignment horizontal="right" wrapText="1"/>
    </xf>
    <xf numFmtId="0" fontId="3" fillId="13" borderId="13" xfId="0" applyFont="1" applyFill="1" applyBorder="1" applyAlignment="1">
      <alignment horizontal="left" wrapText="1"/>
    </xf>
    <xf numFmtId="0" fontId="3" fillId="13" borderId="13" xfId="0" applyFont="1" applyFill="1" applyBorder="1" applyAlignment="1">
      <alignment horizontal="left" vertical="center" wrapText="1"/>
    </xf>
    <xf numFmtId="0" fontId="3" fillId="13" borderId="13" xfId="0" applyFont="1" applyFill="1" applyBorder="1" applyAlignment="1">
      <alignment horizontal="center" wrapText="1"/>
    </xf>
    <xf numFmtId="0" fontId="3" fillId="8" borderId="13" xfId="0" applyFont="1" applyFill="1" applyBorder="1" applyAlignment="1">
      <alignment horizontal="center" wrapText="1"/>
    </xf>
    <xf numFmtId="0" fontId="3" fillId="13" borderId="13" xfId="0" applyFont="1" applyFill="1" applyBorder="1" applyAlignment="1">
      <alignment horizontal="right" wrapText="1"/>
    </xf>
    <xf numFmtId="0" fontId="3" fillId="14" borderId="14" xfId="0" applyFont="1" applyFill="1" applyBorder="1" applyAlignment="1">
      <alignment horizontal="left" wrapText="1"/>
    </xf>
    <xf numFmtId="0" fontId="3" fillId="14" borderId="12" xfId="0" applyFont="1" applyFill="1" applyBorder="1" applyAlignment="1">
      <alignment horizontal="left" vertical="center" wrapText="1"/>
    </xf>
    <xf numFmtId="0" fontId="3" fillId="14" borderId="15" xfId="0" applyFont="1" applyFill="1" applyBorder="1" applyAlignment="1">
      <alignment horizontal="center" vertical="center" wrapText="1"/>
    </xf>
    <xf numFmtId="0" fontId="3" fillId="14" borderId="12" xfId="0" applyFont="1" applyFill="1" applyBorder="1" applyAlignment="1">
      <alignment horizontal="right" wrapText="1"/>
    </xf>
    <xf numFmtId="0" fontId="3" fillId="14" borderId="16" xfId="0" applyFont="1" applyFill="1" applyBorder="1" applyAlignment="1">
      <alignment horizontal="left" wrapText="1"/>
    </xf>
    <xf numFmtId="0" fontId="3" fillId="14" borderId="13" xfId="0" applyFont="1" applyFill="1" applyBorder="1" applyAlignment="1">
      <alignment horizontal="left" vertical="center" wrapText="1"/>
    </xf>
    <xf numFmtId="0" fontId="3" fillId="14" borderId="17" xfId="0" applyFont="1" applyFill="1" applyBorder="1" applyAlignment="1">
      <alignment horizontal="center" vertical="center" wrapText="1"/>
    </xf>
    <xf numFmtId="0" fontId="3" fillId="14" borderId="13" xfId="0" applyFont="1" applyFill="1" applyBorder="1" applyAlignment="1">
      <alignment horizontal="right" wrapText="1"/>
    </xf>
    <xf numFmtId="0" fontId="3" fillId="14" borderId="4" xfId="0" applyFont="1" applyFill="1" applyBorder="1" applyAlignment="1">
      <alignment horizontal="left" wrapText="1"/>
    </xf>
    <xf numFmtId="0" fontId="3" fillId="14" borderId="4" xfId="0" applyFont="1" applyFill="1" applyBorder="1" applyAlignment="1">
      <alignment horizontal="left" vertical="center" wrapText="1"/>
    </xf>
    <xf numFmtId="0" fontId="3" fillId="14" borderId="4" xfId="0" applyFont="1" applyFill="1" applyBorder="1" applyAlignment="1">
      <alignment horizontal="center" vertical="center" wrapText="1"/>
    </xf>
    <xf numFmtId="0" fontId="3" fillId="14" borderId="4" xfId="0" applyFont="1" applyFill="1" applyBorder="1" applyAlignment="1">
      <alignment horizontal="right" wrapText="1"/>
    </xf>
    <xf numFmtId="0" fontId="3" fillId="14" borderId="12" xfId="0" applyFont="1" applyFill="1" applyBorder="1" applyAlignment="1">
      <alignment horizontal="left" wrapText="1"/>
    </xf>
    <xf numFmtId="0" fontId="3" fillId="14" borderId="12" xfId="0" applyFont="1" applyFill="1" applyBorder="1" applyAlignment="1">
      <alignment horizontal="center" vertical="center" wrapText="1"/>
    </xf>
    <xf numFmtId="0" fontId="3" fillId="14" borderId="18" xfId="0" applyFont="1" applyFill="1" applyBorder="1" applyAlignment="1">
      <alignment horizontal="left" wrapText="1"/>
    </xf>
    <xf numFmtId="0" fontId="3" fillId="14" borderId="18" xfId="0" applyFont="1" applyFill="1" applyBorder="1" applyAlignment="1">
      <alignment horizontal="left" vertical="center" wrapText="1"/>
    </xf>
    <xf numFmtId="0" fontId="3" fillId="14" borderId="18" xfId="0" applyFont="1" applyFill="1" applyBorder="1" applyAlignment="1">
      <alignment horizontal="center" vertical="center" wrapText="1"/>
    </xf>
    <xf numFmtId="0" fontId="3" fillId="8" borderId="18" xfId="0" applyFont="1" applyFill="1" applyBorder="1" applyAlignment="1">
      <alignment horizontal="center" wrapText="1"/>
    </xf>
    <xf numFmtId="0" fontId="3" fillId="14" borderId="18" xfId="0" applyFont="1" applyFill="1" applyBorder="1" applyAlignment="1">
      <alignment horizontal="right" wrapText="1"/>
    </xf>
    <xf numFmtId="0" fontId="3" fillId="14" borderId="13" xfId="0" applyFont="1" applyFill="1" applyBorder="1" applyAlignment="1">
      <alignment horizontal="left" wrapText="1"/>
    </xf>
    <xf numFmtId="0" fontId="3" fillId="14" borderId="13" xfId="0" applyFont="1" applyFill="1" applyBorder="1" applyAlignment="1">
      <alignment horizontal="center" vertical="center" wrapText="1"/>
    </xf>
    <xf numFmtId="0" fontId="3" fillId="10" borderId="13" xfId="0" applyFont="1" applyFill="1" applyBorder="1" applyAlignment="1">
      <alignment horizontal="center" wrapText="1"/>
    </xf>
    <xf numFmtId="0" fontId="10" fillId="14" borderId="12" xfId="0" applyFont="1" applyFill="1" applyBorder="1" applyAlignment="1">
      <alignment horizontal="right" wrapText="1"/>
    </xf>
    <xf numFmtId="0" fontId="10" fillId="14" borderId="13" xfId="0" applyFont="1" applyFill="1" applyBorder="1" applyAlignment="1">
      <alignment horizontal="right" wrapText="1"/>
    </xf>
    <xf numFmtId="0" fontId="10" fillId="14" borderId="4" xfId="0" applyFont="1" applyFill="1" applyBorder="1" applyAlignment="1">
      <alignment horizontal="right" wrapText="1"/>
    </xf>
    <xf numFmtId="0" fontId="3" fillId="15" borderId="12" xfId="0" applyFont="1" applyFill="1" applyBorder="1" applyAlignment="1">
      <alignment horizontal="left" wrapText="1"/>
    </xf>
    <xf numFmtId="0" fontId="3" fillId="15" borderId="12" xfId="0" applyFont="1" applyFill="1" applyBorder="1" applyAlignment="1">
      <alignment horizontal="left" vertical="center" wrapText="1"/>
    </xf>
    <xf numFmtId="0" fontId="3" fillId="15" borderId="12" xfId="0" applyFont="1" applyFill="1" applyBorder="1" applyAlignment="1">
      <alignment horizontal="center" vertical="center" wrapText="1"/>
    </xf>
    <xf numFmtId="0" fontId="3" fillId="10" borderId="12" xfId="0" applyFont="1" applyFill="1" applyBorder="1" applyAlignment="1">
      <alignment horizontal="center" wrapText="1"/>
    </xf>
    <xf numFmtId="0" fontId="3" fillId="15" borderId="12" xfId="0" applyFont="1" applyFill="1" applyBorder="1" applyAlignment="1">
      <alignment horizontal="right" wrapText="1"/>
    </xf>
    <xf numFmtId="0" fontId="3" fillId="15" borderId="18" xfId="0" applyFont="1" applyFill="1" applyBorder="1" applyAlignment="1">
      <alignment horizontal="left" wrapText="1"/>
    </xf>
    <xf numFmtId="0" fontId="3" fillId="15" borderId="18" xfId="0" applyFont="1" applyFill="1" applyBorder="1" applyAlignment="1">
      <alignment horizontal="left" vertical="center" wrapText="1"/>
    </xf>
    <xf numFmtId="0" fontId="3" fillId="15" borderId="18" xfId="0" applyFont="1" applyFill="1" applyBorder="1" applyAlignment="1">
      <alignment horizontal="center" vertical="center" wrapText="1"/>
    </xf>
    <xf numFmtId="0" fontId="3" fillId="10" borderId="18" xfId="0" applyFont="1" applyFill="1" applyBorder="1" applyAlignment="1">
      <alignment horizontal="center" wrapText="1"/>
    </xf>
    <xf numFmtId="0" fontId="3" fillId="15" borderId="18" xfId="0" applyFont="1" applyFill="1" applyBorder="1" applyAlignment="1">
      <alignment horizontal="right" wrapText="1"/>
    </xf>
    <xf numFmtId="0" fontId="3" fillId="15" borderId="13" xfId="0" applyFont="1" applyFill="1" applyBorder="1" applyAlignment="1">
      <alignment horizontal="left" wrapText="1"/>
    </xf>
    <xf numFmtId="0" fontId="3" fillId="15" borderId="13" xfId="0" applyFont="1" applyFill="1" applyBorder="1" applyAlignment="1">
      <alignment horizontal="left" vertical="center" wrapText="1"/>
    </xf>
    <xf numFmtId="0" fontId="3" fillId="15" borderId="13" xfId="0" applyFont="1" applyFill="1" applyBorder="1" applyAlignment="1">
      <alignment horizontal="center" vertical="center" wrapText="1"/>
    </xf>
    <xf numFmtId="0" fontId="3" fillId="15" borderId="13" xfId="0" applyFont="1" applyFill="1" applyBorder="1" applyAlignment="1">
      <alignment horizontal="right" wrapText="1"/>
    </xf>
    <xf numFmtId="0" fontId="3" fillId="5" borderId="12" xfId="0" applyFont="1" applyFill="1" applyBorder="1" applyAlignment="1">
      <alignment horizontal="left" wrapText="1"/>
    </xf>
    <xf numFmtId="0" fontId="3" fillId="5" borderId="12" xfId="0" applyFont="1" applyFill="1" applyBorder="1" applyAlignment="1">
      <alignment horizontal="left" vertical="center" wrapText="1"/>
    </xf>
    <xf numFmtId="0" fontId="3" fillId="5" borderId="12" xfId="0" applyFont="1" applyFill="1" applyBorder="1" applyAlignment="1">
      <alignment horizontal="center" vertical="center" wrapText="1"/>
    </xf>
    <xf numFmtId="0" fontId="3" fillId="5" borderId="12" xfId="0" applyFont="1" applyFill="1" applyBorder="1" applyAlignment="1">
      <alignment horizontal="right" wrapText="1"/>
    </xf>
    <xf numFmtId="0" fontId="3" fillId="5" borderId="18" xfId="0" applyFont="1" applyFill="1" applyBorder="1" applyAlignment="1">
      <alignment horizontal="left" wrapText="1"/>
    </xf>
    <xf numFmtId="0" fontId="3" fillId="5" borderId="18" xfId="0" applyFont="1" applyFill="1" applyBorder="1" applyAlignment="1">
      <alignment horizontal="left" vertical="center" wrapText="1"/>
    </xf>
    <xf numFmtId="0" fontId="3" fillId="5" borderId="18" xfId="0" applyFont="1" applyFill="1" applyBorder="1" applyAlignment="1">
      <alignment horizontal="center" vertical="center" wrapText="1"/>
    </xf>
    <xf numFmtId="0" fontId="3" fillId="5" borderId="18" xfId="0" applyFont="1" applyFill="1" applyBorder="1" applyAlignment="1">
      <alignment horizontal="right" wrapText="1"/>
    </xf>
    <xf numFmtId="0" fontId="3" fillId="5" borderId="13" xfId="0" applyFont="1" applyFill="1" applyBorder="1" applyAlignment="1">
      <alignment horizontal="left" wrapText="1"/>
    </xf>
    <xf numFmtId="0" fontId="3" fillId="5" borderId="13" xfId="0" applyFont="1" applyFill="1" applyBorder="1" applyAlignment="1">
      <alignment horizontal="left" vertical="center" wrapText="1"/>
    </xf>
    <xf numFmtId="0" fontId="3" fillId="5" borderId="13" xfId="0" applyFont="1" applyFill="1" applyBorder="1" applyAlignment="1">
      <alignment horizontal="center" vertical="center" wrapText="1"/>
    </xf>
    <xf numFmtId="0" fontId="3" fillId="5" borderId="13" xfId="0" applyFont="1" applyFill="1" applyBorder="1" applyAlignment="1">
      <alignment horizontal="right" wrapText="1"/>
    </xf>
    <xf numFmtId="0" fontId="3" fillId="6" borderId="12" xfId="0" applyFont="1" applyFill="1" applyBorder="1" applyAlignment="1">
      <alignment horizontal="left" wrapText="1"/>
    </xf>
    <xf numFmtId="0" fontId="3" fillId="6" borderId="12" xfId="0" applyFont="1" applyFill="1" applyBorder="1" applyAlignment="1">
      <alignment horizontal="left" vertical="center" wrapText="1"/>
    </xf>
    <xf numFmtId="0" fontId="3" fillId="6" borderId="12" xfId="0" applyFont="1" applyFill="1" applyBorder="1" applyAlignment="1">
      <alignment horizontal="center" vertical="center" wrapText="1"/>
    </xf>
    <xf numFmtId="0" fontId="3" fillId="6" borderId="12" xfId="0" applyFont="1" applyFill="1" applyBorder="1" applyAlignment="1">
      <alignment horizontal="right" wrapText="1"/>
    </xf>
    <xf numFmtId="0" fontId="3" fillId="6" borderId="18" xfId="0" applyFont="1" applyFill="1" applyBorder="1" applyAlignment="1">
      <alignment horizontal="left" wrapText="1"/>
    </xf>
    <xf numFmtId="0" fontId="3" fillId="6" borderId="18" xfId="0" applyFont="1" applyFill="1" applyBorder="1" applyAlignment="1">
      <alignment horizontal="left" vertical="center" wrapText="1"/>
    </xf>
    <xf numFmtId="0" fontId="3" fillId="6" borderId="18" xfId="0" applyFont="1" applyFill="1" applyBorder="1" applyAlignment="1">
      <alignment horizontal="center" vertical="center" wrapText="1"/>
    </xf>
    <xf numFmtId="0" fontId="3" fillId="6" borderId="18" xfId="0" applyFont="1" applyFill="1" applyBorder="1" applyAlignment="1">
      <alignment horizontal="right" wrapText="1"/>
    </xf>
    <xf numFmtId="0" fontId="3" fillId="6" borderId="13" xfId="0" applyFont="1" applyFill="1" applyBorder="1" applyAlignment="1">
      <alignment horizontal="left" wrapText="1"/>
    </xf>
    <xf numFmtId="0" fontId="3" fillId="6" borderId="13" xfId="0" applyFont="1" applyFill="1" applyBorder="1" applyAlignment="1">
      <alignment horizontal="left" vertical="center" wrapText="1"/>
    </xf>
    <xf numFmtId="0" fontId="3" fillId="6" borderId="13" xfId="0" applyFont="1" applyFill="1" applyBorder="1" applyAlignment="1">
      <alignment horizontal="center" vertical="center" wrapText="1"/>
    </xf>
    <xf numFmtId="0" fontId="3" fillId="6" borderId="13" xfId="0" applyFont="1" applyFill="1" applyBorder="1" applyAlignment="1">
      <alignment horizontal="right" wrapText="1"/>
    </xf>
    <xf numFmtId="0" fontId="3" fillId="8" borderId="9" xfId="0" applyFont="1" applyFill="1" applyBorder="1" applyAlignment="1"/>
    <xf numFmtId="0" fontId="2" fillId="3" borderId="4" xfId="0" applyFont="1" applyFill="1" applyBorder="1" applyAlignment="1">
      <alignment horizontal="left" vertical="top" wrapText="1"/>
    </xf>
    <xf numFmtId="0" fontId="2" fillId="3" borderId="4" xfId="0" applyFont="1" applyFill="1" applyBorder="1" applyAlignment="1">
      <alignment horizontal="left" vertical="top"/>
    </xf>
    <xf numFmtId="0" fontId="2" fillId="0" borderId="0" xfId="0" applyFont="1" applyAlignment="1">
      <alignment horizontal="left"/>
    </xf>
    <xf numFmtId="0" fontId="3" fillId="16" borderId="4" xfId="0" applyFont="1" applyFill="1" applyBorder="1" applyAlignment="1"/>
    <xf numFmtId="14" fontId="3" fillId="0" borderId="4" xfId="0" applyNumberFormat="1" applyFont="1" applyBorder="1" applyAlignment="1"/>
    <xf numFmtId="14" fontId="3" fillId="0" borderId="4" xfId="0" applyNumberFormat="1" applyFont="1" applyBorder="1" applyAlignment="1">
      <alignment wrapText="1"/>
    </xf>
    <xf numFmtId="49" fontId="16" fillId="11" borderId="4" xfId="0" applyNumberFormat="1" applyFont="1" applyFill="1" applyBorder="1" applyAlignment="1">
      <alignment horizontal="center"/>
    </xf>
    <xf numFmtId="14" fontId="11" fillId="11" borderId="4" xfId="0" applyNumberFormat="1" applyFont="1" applyFill="1" applyBorder="1" applyAlignment="1">
      <alignment horizontal="right"/>
    </xf>
    <xf numFmtId="14" fontId="11" fillId="0" borderId="4" xfId="0" applyNumberFormat="1" applyFont="1" applyBorder="1" applyAlignment="1">
      <alignment horizontal="right"/>
    </xf>
    <xf numFmtId="0" fontId="2" fillId="8" borderId="5" xfId="0" applyFont="1" applyFill="1" applyBorder="1" applyAlignment="1"/>
    <xf numFmtId="0" fontId="2" fillId="9" borderId="9" xfId="0" applyFont="1" applyFill="1" applyBorder="1" applyAlignment="1"/>
    <xf numFmtId="0" fontId="2" fillId="10" borderId="9" xfId="0" applyFont="1" applyFill="1" applyBorder="1" applyAlignment="1">
      <alignment vertical="top"/>
    </xf>
    <xf numFmtId="0" fontId="3" fillId="0" borderId="0" xfId="0" applyFont="1" applyAlignment="1">
      <alignment vertical="top"/>
    </xf>
    <xf numFmtId="49" fontId="3" fillId="10" borderId="4" xfId="0" applyNumberFormat="1" applyFont="1" applyFill="1" applyBorder="1" applyAlignment="1">
      <alignment vertical="top"/>
    </xf>
    <xf numFmtId="0" fontId="2" fillId="0" borderId="4" xfId="0" applyFont="1" applyBorder="1" applyAlignment="1">
      <alignment wrapText="1"/>
    </xf>
    <xf numFmtId="49" fontId="3" fillId="17" borderId="4" xfId="0" applyNumberFormat="1" applyFont="1" applyFill="1" applyBorder="1" applyAlignment="1">
      <alignment vertical="top" wrapText="1"/>
    </xf>
    <xf numFmtId="0" fontId="15" fillId="11" borderId="4" xfId="0" applyFont="1" applyFill="1" applyBorder="1" applyAlignment="1">
      <alignment horizontal="left"/>
    </xf>
    <xf numFmtId="0" fontId="3" fillId="10" borderId="4" xfId="0" applyFont="1" applyFill="1" applyBorder="1" applyAlignment="1">
      <alignment vertical="top"/>
    </xf>
    <xf numFmtId="0" fontId="3" fillId="10" borderId="4" xfId="0" applyFont="1" applyFill="1" applyBorder="1" applyAlignment="1">
      <alignment vertical="top" wrapText="1"/>
    </xf>
    <xf numFmtId="0" fontId="10" fillId="0" borderId="4" xfId="0" applyFont="1" applyBorder="1" applyAlignment="1">
      <alignment vertical="top" wrapText="1"/>
    </xf>
    <xf numFmtId="49" fontId="3" fillId="10" borderId="4" xfId="0" applyNumberFormat="1" applyFont="1" applyFill="1" applyBorder="1" applyAlignment="1">
      <alignment vertical="top" wrapText="1"/>
    </xf>
    <xf numFmtId="0" fontId="18" fillId="0" borderId="0" xfId="0" applyFont="1"/>
    <xf numFmtId="49" fontId="3" fillId="0" borderId="0" xfId="0" applyNumberFormat="1" applyFont="1" applyAlignment="1"/>
    <xf numFmtId="0" fontId="3" fillId="9" borderId="9" xfId="0" applyFont="1" applyFill="1" applyBorder="1" applyAlignment="1">
      <alignment vertical="top"/>
    </xf>
    <xf numFmtId="0" fontId="15" fillId="10" borderId="4" xfId="0" applyFont="1" applyFill="1" applyBorder="1" applyAlignment="1">
      <alignment horizontal="left" vertical="top" wrapText="1"/>
    </xf>
    <xf numFmtId="0" fontId="3" fillId="10" borderId="4" xfId="0" applyFont="1" applyFill="1" applyBorder="1" applyAlignment="1">
      <alignment wrapText="1"/>
    </xf>
    <xf numFmtId="0" fontId="3" fillId="10" borderId="19" xfId="0" applyFont="1" applyFill="1" applyBorder="1" applyAlignment="1">
      <alignment wrapText="1"/>
    </xf>
    <xf numFmtId="0" fontId="3" fillId="10" borderId="9" xfId="0" applyFont="1" applyFill="1" applyBorder="1" applyAlignment="1"/>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gitmerila@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000"/>
  <sheetViews>
    <sheetView tabSelected="1" workbookViewId="0"/>
  </sheetViews>
  <sheetFormatPr defaultColWidth="14.42578125" defaultRowHeight="15" customHeight="1" x14ac:dyDescent="0.25"/>
  <cols>
    <col min="1" max="5" width="8" customWidth="1"/>
    <col min="6" max="6" width="38.7109375" customWidth="1"/>
    <col min="7" max="26" width="8" customWidth="1"/>
  </cols>
  <sheetData>
    <row r="2" spans="1:6" ht="15.75" customHeight="1" x14ac:dyDescent="0.25"/>
    <row r="3" spans="1:6" ht="21.75" customHeight="1" x14ac:dyDescent="0.35">
      <c r="A3" s="1" t="s">
        <v>0</v>
      </c>
      <c r="F3" s="2" t="s">
        <v>1</v>
      </c>
    </row>
    <row r="4" spans="1:6" ht="21.75" customHeight="1" x14ac:dyDescent="0.35">
      <c r="A4" s="1" t="s">
        <v>2</v>
      </c>
      <c r="F4" s="3" t="s">
        <v>3</v>
      </c>
    </row>
    <row r="5" spans="1:6" ht="21.75" customHeight="1" x14ac:dyDescent="0.35">
      <c r="A5" s="1" t="s">
        <v>4</v>
      </c>
      <c r="F5" s="4" t="s">
        <v>5</v>
      </c>
    </row>
    <row r="8" spans="1:6" ht="21" customHeight="1" x14ac:dyDescent="0.35">
      <c r="A8" s="1" t="s">
        <v>6</v>
      </c>
    </row>
    <row r="9" spans="1:6" ht="21" customHeight="1" x14ac:dyDescent="0.35">
      <c r="A9" s="1" t="s">
        <v>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F5" r:id="rId1" xr:uid="{00000000-0004-0000-0000-000000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4.42578125" defaultRowHeight="15" customHeight="1" x14ac:dyDescent="0.25"/>
  <cols>
    <col min="1" max="1" width="34" customWidth="1"/>
    <col min="2" max="2" width="7" customWidth="1"/>
    <col min="3" max="3" width="53.42578125" customWidth="1"/>
    <col min="4" max="5" width="16.140625" customWidth="1"/>
    <col min="6" max="6" width="7.7109375" customWidth="1"/>
    <col min="7" max="7" width="7.42578125" customWidth="1"/>
    <col min="8" max="12" width="7.7109375" customWidth="1"/>
    <col min="13" max="13" width="7.7109375" hidden="1" customWidth="1"/>
    <col min="14" max="14" width="47.140625" customWidth="1"/>
    <col min="15" max="26" width="8" customWidth="1"/>
  </cols>
  <sheetData>
    <row r="1" spans="1:26" x14ac:dyDescent="0.25">
      <c r="A1" s="5" t="s">
        <v>285</v>
      </c>
      <c r="B1" s="6"/>
      <c r="C1" s="6"/>
      <c r="D1" s="6"/>
      <c r="E1" s="6"/>
      <c r="F1" s="6"/>
      <c r="G1" s="6"/>
      <c r="H1" s="6"/>
      <c r="I1" s="6"/>
      <c r="J1" s="6"/>
      <c r="K1" s="6"/>
      <c r="L1" s="6"/>
      <c r="M1" s="6"/>
      <c r="N1" s="6"/>
      <c r="O1" s="6"/>
      <c r="P1" s="6"/>
      <c r="Q1" s="6"/>
      <c r="R1" s="6"/>
      <c r="S1" s="6"/>
      <c r="T1" s="6"/>
      <c r="U1" s="6"/>
      <c r="V1" s="6"/>
      <c r="W1" s="6"/>
      <c r="X1" s="6"/>
      <c r="Y1" s="6"/>
      <c r="Z1" s="6"/>
    </row>
    <row r="2" spans="1:26" x14ac:dyDescent="0.25">
      <c r="A2" s="6"/>
      <c r="B2" s="6"/>
      <c r="C2" s="6"/>
      <c r="D2" s="6"/>
      <c r="E2" s="6"/>
      <c r="F2" s="6"/>
      <c r="G2" s="6"/>
      <c r="H2" s="6"/>
      <c r="I2" s="6"/>
      <c r="J2" s="6"/>
      <c r="K2" s="6"/>
      <c r="L2" s="6"/>
      <c r="M2" s="6"/>
      <c r="N2" s="6"/>
      <c r="O2" s="6"/>
      <c r="P2" s="6"/>
      <c r="Q2" s="6"/>
      <c r="R2" s="6"/>
      <c r="S2" s="6"/>
      <c r="T2" s="6"/>
      <c r="U2" s="6"/>
      <c r="V2" s="6"/>
      <c r="W2" s="6"/>
      <c r="X2" s="6"/>
      <c r="Y2" s="6"/>
      <c r="Z2" s="6"/>
    </row>
    <row r="3" spans="1:26" x14ac:dyDescent="0.25">
      <c r="A3" s="40" t="s">
        <v>9</v>
      </c>
      <c r="B3" s="41" t="s">
        <v>286</v>
      </c>
      <c r="C3" s="41" t="s">
        <v>197</v>
      </c>
      <c r="D3" s="41" t="s">
        <v>176</v>
      </c>
      <c r="E3" s="41" t="s">
        <v>287</v>
      </c>
      <c r="F3" s="41">
        <v>2015</v>
      </c>
      <c r="G3" s="41">
        <v>2016</v>
      </c>
      <c r="H3" s="41">
        <v>2017</v>
      </c>
      <c r="I3" s="41">
        <v>2018</v>
      </c>
      <c r="J3" s="41">
        <v>2019</v>
      </c>
      <c r="K3" s="41">
        <v>2020</v>
      </c>
      <c r="L3" s="41">
        <v>2021</v>
      </c>
      <c r="M3" s="41">
        <v>2022</v>
      </c>
      <c r="N3" s="6"/>
      <c r="O3" s="6"/>
      <c r="P3" s="6"/>
      <c r="Q3" s="6"/>
      <c r="R3" s="6"/>
      <c r="S3" s="6"/>
      <c r="T3" s="6"/>
      <c r="U3" s="6"/>
      <c r="V3" s="6"/>
      <c r="W3" s="6"/>
      <c r="X3" s="6"/>
      <c r="Y3" s="6"/>
      <c r="Z3" s="6"/>
    </row>
    <row r="4" spans="1:26" ht="30" customHeight="1" x14ac:dyDescent="0.25">
      <c r="A4" s="22" t="str">
        <f>'TIITEL-LEHT'!$F$3</f>
        <v>Pärnu Lahe Partnerluskogu MTÜ</v>
      </c>
      <c r="B4" s="108" t="s">
        <v>288</v>
      </c>
      <c r="C4" s="109" t="s">
        <v>289</v>
      </c>
      <c r="D4" s="110" t="s">
        <v>203</v>
      </c>
      <c r="E4" s="111">
        <f t="shared" ref="E4:E41" si="0">SUM(F4:M4)</f>
        <v>14</v>
      </c>
      <c r="F4" s="112">
        <v>2</v>
      </c>
      <c r="G4" s="112">
        <v>2</v>
      </c>
      <c r="H4" s="112">
        <v>2</v>
      </c>
      <c r="I4" s="112">
        <v>2</v>
      </c>
      <c r="J4" s="112">
        <v>1</v>
      </c>
      <c r="K4" s="112">
        <v>2</v>
      </c>
      <c r="L4" s="112">
        <v>3</v>
      </c>
      <c r="M4" s="112"/>
      <c r="N4" s="39"/>
      <c r="O4" s="39"/>
      <c r="P4" s="39"/>
      <c r="Q4" s="39"/>
      <c r="R4" s="39"/>
      <c r="S4" s="39"/>
      <c r="T4" s="39"/>
      <c r="U4" s="39"/>
      <c r="V4" s="39"/>
      <c r="W4" s="39"/>
      <c r="X4" s="39"/>
      <c r="Y4" s="39"/>
      <c r="Z4" s="39"/>
    </row>
    <row r="5" spans="1:26" ht="30" customHeight="1" x14ac:dyDescent="0.25">
      <c r="A5" s="22" t="str">
        <f>'TIITEL-LEHT'!$F$3</f>
        <v>Pärnu Lahe Partnerluskogu MTÜ</v>
      </c>
      <c r="B5" s="108" t="s">
        <v>290</v>
      </c>
      <c r="C5" s="109" t="s">
        <v>291</v>
      </c>
      <c r="D5" s="110" t="s">
        <v>203</v>
      </c>
      <c r="E5" s="111">
        <f t="shared" si="0"/>
        <v>64</v>
      </c>
      <c r="F5" s="112">
        <v>9</v>
      </c>
      <c r="G5" s="112">
        <v>11</v>
      </c>
      <c r="H5" s="112">
        <v>13</v>
      </c>
      <c r="I5" s="112">
        <v>8</v>
      </c>
      <c r="J5" s="112">
        <v>6</v>
      </c>
      <c r="K5" s="112">
        <v>8</v>
      </c>
      <c r="L5" s="112">
        <v>9</v>
      </c>
      <c r="M5" s="112"/>
      <c r="N5" s="39"/>
      <c r="O5" s="39"/>
      <c r="P5" s="39"/>
      <c r="Q5" s="39"/>
      <c r="R5" s="39"/>
      <c r="S5" s="39"/>
      <c r="T5" s="39"/>
      <c r="U5" s="39"/>
      <c r="V5" s="39"/>
      <c r="W5" s="39"/>
      <c r="X5" s="39"/>
      <c r="Y5" s="39"/>
      <c r="Z5" s="39"/>
    </row>
    <row r="6" spans="1:26" ht="30" customHeight="1" x14ac:dyDescent="0.25">
      <c r="A6" s="22" t="str">
        <f>'TIITEL-LEHT'!$F$3</f>
        <v>Pärnu Lahe Partnerluskogu MTÜ</v>
      </c>
      <c r="B6" s="113" t="s">
        <v>292</v>
      </c>
      <c r="C6" s="114" t="s">
        <v>293</v>
      </c>
      <c r="D6" s="115" t="s">
        <v>294</v>
      </c>
      <c r="E6" s="116">
        <f t="shared" si="0"/>
        <v>0</v>
      </c>
      <c r="F6" s="117"/>
      <c r="G6" s="117"/>
      <c r="H6" s="117"/>
      <c r="I6" s="117"/>
      <c r="J6" s="117"/>
      <c r="K6" s="117"/>
      <c r="L6" s="117"/>
      <c r="M6" s="117"/>
      <c r="N6" s="39"/>
      <c r="O6" s="39"/>
      <c r="P6" s="39"/>
      <c r="Q6" s="39"/>
      <c r="R6" s="39"/>
      <c r="S6" s="39"/>
      <c r="T6" s="39"/>
      <c r="U6" s="39"/>
      <c r="V6" s="39"/>
      <c r="W6" s="39"/>
      <c r="X6" s="39"/>
      <c r="Y6" s="39"/>
      <c r="Z6" s="39"/>
    </row>
    <row r="7" spans="1:26" ht="45" customHeight="1" x14ac:dyDescent="0.25">
      <c r="A7" s="22" t="str">
        <f>'TIITEL-LEHT'!$F$3</f>
        <v>Pärnu Lahe Partnerluskogu MTÜ</v>
      </c>
      <c r="B7" s="118" t="s">
        <v>295</v>
      </c>
      <c r="C7" s="119" t="s">
        <v>296</v>
      </c>
      <c r="D7" s="120" t="s">
        <v>203</v>
      </c>
      <c r="E7" s="121">
        <f t="shared" si="0"/>
        <v>0</v>
      </c>
      <c r="F7" s="122"/>
      <c r="G7" s="122"/>
      <c r="H7" s="122"/>
      <c r="I7" s="122"/>
      <c r="J7" s="122"/>
      <c r="K7" s="122"/>
      <c r="L7" s="122"/>
      <c r="M7" s="122"/>
      <c r="N7" s="39"/>
      <c r="O7" s="39"/>
      <c r="P7" s="39"/>
      <c r="Q7" s="39"/>
      <c r="R7" s="39"/>
      <c r="S7" s="39"/>
      <c r="T7" s="39"/>
      <c r="U7" s="39"/>
      <c r="V7" s="39"/>
      <c r="W7" s="39"/>
      <c r="X7" s="39"/>
      <c r="Y7" s="39"/>
      <c r="Z7" s="39"/>
    </row>
    <row r="8" spans="1:26" ht="30" customHeight="1" x14ac:dyDescent="0.25">
      <c r="A8" s="22" t="str">
        <f>'TIITEL-LEHT'!$F$3</f>
        <v>Pärnu Lahe Partnerluskogu MTÜ</v>
      </c>
      <c r="B8" s="123" t="s">
        <v>297</v>
      </c>
      <c r="C8" s="124" t="s">
        <v>298</v>
      </c>
      <c r="D8" s="125" t="s">
        <v>299</v>
      </c>
      <c r="E8" s="116">
        <f t="shared" si="0"/>
        <v>50</v>
      </c>
      <c r="F8" s="126">
        <v>16</v>
      </c>
      <c r="G8" s="126">
        <v>5</v>
      </c>
      <c r="H8" s="126">
        <v>11</v>
      </c>
      <c r="I8" s="126">
        <v>6</v>
      </c>
      <c r="J8" s="126">
        <v>1</v>
      </c>
      <c r="K8" s="126">
        <v>5</v>
      </c>
      <c r="L8" s="126">
        <v>6</v>
      </c>
      <c r="M8" s="126"/>
      <c r="N8" s="39"/>
      <c r="O8" s="39"/>
      <c r="P8" s="39"/>
      <c r="Q8" s="39"/>
      <c r="R8" s="39"/>
      <c r="S8" s="39"/>
      <c r="T8" s="39"/>
      <c r="U8" s="39"/>
      <c r="V8" s="39"/>
      <c r="W8" s="39"/>
      <c r="X8" s="39"/>
      <c r="Y8" s="39"/>
      <c r="Z8" s="39"/>
    </row>
    <row r="9" spans="1:26" ht="45" customHeight="1" x14ac:dyDescent="0.25">
      <c r="A9" s="22" t="str">
        <f>'TIITEL-LEHT'!$F$3</f>
        <v>Pärnu Lahe Partnerluskogu MTÜ</v>
      </c>
      <c r="B9" s="127" t="s">
        <v>300</v>
      </c>
      <c r="C9" s="128" t="s">
        <v>301</v>
      </c>
      <c r="D9" s="129" t="s">
        <v>302</v>
      </c>
      <c r="E9" s="121">
        <f t="shared" si="0"/>
        <v>795</v>
      </c>
      <c r="F9" s="130">
        <v>257</v>
      </c>
      <c r="G9" s="130">
        <v>139</v>
      </c>
      <c r="H9" s="130">
        <v>172</v>
      </c>
      <c r="I9" s="130">
        <v>89</v>
      </c>
      <c r="J9" s="130">
        <v>14</v>
      </c>
      <c r="K9" s="130">
        <v>42</v>
      </c>
      <c r="L9" s="130">
        <v>82</v>
      </c>
      <c r="M9" s="130"/>
      <c r="N9" s="39"/>
      <c r="O9" s="39"/>
      <c r="P9" s="39"/>
      <c r="Q9" s="39"/>
      <c r="R9" s="39"/>
      <c r="S9" s="39"/>
      <c r="T9" s="39"/>
      <c r="U9" s="39"/>
      <c r="V9" s="39"/>
      <c r="W9" s="39"/>
      <c r="X9" s="39"/>
      <c r="Y9" s="39"/>
      <c r="Z9" s="39"/>
    </row>
    <row r="10" spans="1:26" ht="30" customHeight="1" x14ac:dyDescent="0.25">
      <c r="A10" s="22" t="str">
        <f>'TIITEL-LEHT'!$F$3</f>
        <v>Pärnu Lahe Partnerluskogu MTÜ</v>
      </c>
      <c r="B10" s="131">
        <v>5</v>
      </c>
      <c r="C10" s="132" t="s">
        <v>303</v>
      </c>
      <c r="D10" s="133" t="s">
        <v>304</v>
      </c>
      <c r="E10" s="111">
        <f t="shared" si="0"/>
        <v>0</v>
      </c>
      <c r="F10" s="134"/>
      <c r="G10" s="134"/>
      <c r="H10" s="134"/>
      <c r="I10" s="134"/>
      <c r="J10" s="134"/>
      <c r="K10" s="134"/>
      <c r="L10" s="134"/>
      <c r="M10" s="134"/>
      <c r="N10" s="39"/>
      <c r="O10" s="39"/>
      <c r="P10" s="39"/>
      <c r="Q10" s="39"/>
      <c r="R10" s="39"/>
      <c r="S10" s="39"/>
      <c r="T10" s="39"/>
      <c r="U10" s="39"/>
      <c r="V10" s="39"/>
      <c r="W10" s="39"/>
      <c r="X10" s="39"/>
      <c r="Y10" s="39"/>
      <c r="Z10" s="39"/>
    </row>
    <row r="11" spans="1:26" ht="30" customHeight="1" x14ac:dyDescent="0.25">
      <c r="A11" s="22" t="str">
        <f>'TIITEL-LEHT'!$F$3</f>
        <v>Pärnu Lahe Partnerluskogu MTÜ</v>
      </c>
      <c r="B11" s="135">
        <v>6</v>
      </c>
      <c r="C11" s="124" t="s">
        <v>305</v>
      </c>
      <c r="D11" s="136" t="s">
        <v>306</v>
      </c>
      <c r="E11" s="116">
        <f t="shared" si="0"/>
        <v>0</v>
      </c>
      <c r="F11" s="126"/>
      <c r="G11" s="126"/>
      <c r="H11" s="126"/>
      <c r="I11" s="126"/>
      <c r="J11" s="126"/>
      <c r="K11" s="126"/>
      <c r="L11" s="126"/>
      <c r="M11" s="126"/>
      <c r="N11" s="39"/>
      <c r="O11" s="39"/>
      <c r="P11" s="39"/>
      <c r="Q11" s="39"/>
      <c r="R11" s="39"/>
      <c r="S11" s="39"/>
      <c r="T11" s="39"/>
      <c r="U11" s="39"/>
      <c r="V11" s="39"/>
      <c r="W11" s="39"/>
      <c r="X11" s="39"/>
      <c r="Y11" s="39"/>
      <c r="Z11" s="39"/>
    </row>
    <row r="12" spans="1:26" ht="30" customHeight="1" x14ac:dyDescent="0.25">
      <c r="A12" s="22" t="str">
        <f>'TIITEL-LEHT'!$F$3</f>
        <v>Pärnu Lahe Partnerluskogu MTÜ</v>
      </c>
      <c r="B12" s="137" t="s">
        <v>307</v>
      </c>
      <c r="C12" s="138" t="s">
        <v>308</v>
      </c>
      <c r="D12" s="139" t="s">
        <v>306</v>
      </c>
      <c r="E12" s="140">
        <f t="shared" si="0"/>
        <v>0</v>
      </c>
      <c r="F12" s="141"/>
      <c r="G12" s="141"/>
      <c r="H12" s="141"/>
      <c r="I12" s="141"/>
      <c r="J12" s="141"/>
      <c r="K12" s="141"/>
      <c r="L12" s="141"/>
      <c r="M12" s="141"/>
      <c r="N12" s="39"/>
      <c r="O12" s="39"/>
      <c r="P12" s="39"/>
      <c r="Q12" s="39"/>
      <c r="R12" s="39"/>
      <c r="S12" s="39"/>
      <c r="T12" s="39"/>
      <c r="U12" s="39"/>
      <c r="V12" s="39"/>
      <c r="W12" s="39"/>
      <c r="X12" s="39"/>
      <c r="Y12" s="39"/>
      <c r="Z12" s="39"/>
    </row>
    <row r="13" spans="1:26" ht="45" customHeight="1" x14ac:dyDescent="0.25">
      <c r="A13" s="22" t="str">
        <f>'TIITEL-LEHT'!$F$3</f>
        <v>Pärnu Lahe Partnerluskogu MTÜ</v>
      </c>
      <c r="B13" s="142" t="s">
        <v>309</v>
      </c>
      <c r="C13" s="128" t="s">
        <v>310</v>
      </c>
      <c r="D13" s="143" t="s">
        <v>311</v>
      </c>
      <c r="E13" s="144">
        <f t="shared" si="0"/>
        <v>0</v>
      </c>
      <c r="F13" s="130"/>
      <c r="G13" s="130"/>
      <c r="H13" s="130"/>
      <c r="I13" s="130"/>
      <c r="J13" s="130"/>
      <c r="K13" s="130"/>
      <c r="L13" s="130"/>
      <c r="M13" s="130"/>
      <c r="N13" s="39"/>
      <c r="O13" s="39"/>
      <c r="P13" s="39"/>
      <c r="Q13" s="39"/>
      <c r="R13" s="39"/>
      <c r="S13" s="39"/>
      <c r="T13" s="39"/>
      <c r="U13" s="39"/>
      <c r="V13" s="39"/>
      <c r="W13" s="39"/>
      <c r="X13" s="39"/>
      <c r="Y13" s="39"/>
      <c r="Z13" s="39"/>
    </row>
    <row r="14" spans="1:26" ht="30" customHeight="1" x14ac:dyDescent="0.25">
      <c r="A14" s="22" t="str">
        <f>'TIITEL-LEHT'!$F$3</f>
        <v>Pärnu Lahe Partnerluskogu MTÜ</v>
      </c>
      <c r="B14" s="135" t="s">
        <v>312</v>
      </c>
      <c r="C14" s="124" t="s">
        <v>313</v>
      </c>
      <c r="D14" s="136" t="s">
        <v>304</v>
      </c>
      <c r="E14" s="116">
        <f t="shared" si="0"/>
        <v>7</v>
      </c>
      <c r="F14" s="145">
        <v>1</v>
      </c>
      <c r="G14" s="145">
        <v>1</v>
      </c>
      <c r="H14" s="145">
        <v>1</v>
      </c>
      <c r="I14" s="145">
        <v>1</v>
      </c>
      <c r="J14" s="126">
        <v>1</v>
      </c>
      <c r="K14" s="126">
        <v>1</v>
      </c>
      <c r="L14" s="126">
        <v>1</v>
      </c>
      <c r="M14" s="126"/>
      <c r="N14" s="39" t="s">
        <v>314</v>
      </c>
      <c r="O14" s="39"/>
      <c r="P14" s="39"/>
      <c r="Q14" s="39"/>
      <c r="R14" s="39"/>
      <c r="S14" s="39"/>
      <c r="T14" s="39"/>
      <c r="U14" s="39"/>
      <c r="V14" s="39"/>
      <c r="W14" s="39"/>
      <c r="X14" s="39"/>
      <c r="Y14" s="39"/>
      <c r="Z14" s="39"/>
    </row>
    <row r="15" spans="1:26" ht="30" customHeight="1" x14ac:dyDescent="0.25">
      <c r="A15" s="22" t="str">
        <f>'TIITEL-LEHT'!$F$3</f>
        <v>Pärnu Lahe Partnerluskogu MTÜ</v>
      </c>
      <c r="B15" s="142" t="s">
        <v>315</v>
      </c>
      <c r="C15" s="128" t="s">
        <v>316</v>
      </c>
      <c r="D15" s="143" t="s">
        <v>304</v>
      </c>
      <c r="E15" s="121">
        <f t="shared" si="0"/>
        <v>1550</v>
      </c>
      <c r="F15" s="146">
        <v>300</v>
      </c>
      <c r="G15" s="146">
        <v>250</v>
      </c>
      <c r="H15" s="146">
        <v>250</v>
      </c>
      <c r="I15" s="146">
        <v>200</v>
      </c>
      <c r="J15" s="130">
        <v>200</v>
      </c>
      <c r="K15" s="130">
        <v>150</v>
      </c>
      <c r="L15" s="130">
        <v>200</v>
      </c>
      <c r="M15" s="130"/>
      <c r="N15" s="39"/>
      <c r="O15" s="39"/>
      <c r="P15" s="39"/>
      <c r="Q15" s="39"/>
      <c r="R15" s="39"/>
      <c r="S15" s="39"/>
      <c r="T15" s="39"/>
      <c r="U15" s="39"/>
      <c r="V15" s="39"/>
      <c r="W15" s="39"/>
      <c r="X15" s="39"/>
      <c r="Y15" s="39"/>
      <c r="Z15" s="39"/>
    </row>
    <row r="16" spans="1:26" ht="30" customHeight="1" x14ac:dyDescent="0.25">
      <c r="A16" s="22" t="str">
        <f>'TIITEL-LEHT'!$F$3</f>
        <v>Pärnu Lahe Partnerluskogu MTÜ</v>
      </c>
      <c r="B16" s="135" t="s">
        <v>317</v>
      </c>
      <c r="C16" s="124" t="s">
        <v>318</v>
      </c>
      <c r="D16" s="136" t="s">
        <v>319</v>
      </c>
      <c r="E16" s="116">
        <f t="shared" si="0"/>
        <v>1</v>
      </c>
      <c r="F16" s="126"/>
      <c r="G16" s="126"/>
      <c r="H16" s="126"/>
      <c r="I16" s="126"/>
      <c r="J16" s="126"/>
      <c r="K16" s="126"/>
      <c r="L16" s="126">
        <v>1</v>
      </c>
      <c r="M16" s="126"/>
      <c r="N16" s="39"/>
      <c r="O16" s="39"/>
      <c r="P16" s="39"/>
      <c r="Q16" s="39"/>
      <c r="R16" s="39"/>
      <c r="S16" s="39"/>
      <c r="T16" s="39"/>
      <c r="U16" s="39"/>
      <c r="V16" s="39"/>
      <c r="W16" s="39"/>
      <c r="X16" s="39"/>
      <c r="Y16" s="39"/>
      <c r="Z16" s="39"/>
    </row>
    <row r="17" spans="1:26" ht="30" customHeight="1" x14ac:dyDescent="0.25">
      <c r="A17" s="22" t="str">
        <f>'TIITEL-LEHT'!$F$3</f>
        <v>Pärnu Lahe Partnerluskogu MTÜ</v>
      </c>
      <c r="B17" s="142" t="s">
        <v>320</v>
      </c>
      <c r="C17" s="128" t="s">
        <v>321</v>
      </c>
      <c r="D17" s="143" t="s">
        <v>322</v>
      </c>
      <c r="E17" s="144">
        <f t="shared" si="0"/>
        <v>102</v>
      </c>
      <c r="F17" s="130"/>
      <c r="G17" s="130"/>
      <c r="H17" s="130"/>
      <c r="I17" s="130"/>
      <c r="J17" s="130"/>
      <c r="K17" s="130"/>
      <c r="L17" s="130">
        <v>102</v>
      </c>
      <c r="M17" s="130"/>
      <c r="N17" s="39"/>
      <c r="O17" s="39"/>
      <c r="P17" s="39"/>
      <c r="Q17" s="39"/>
      <c r="R17" s="39"/>
      <c r="S17" s="39"/>
      <c r="T17" s="39"/>
      <c r="U17" s="39"/>
      <c r="V17" s="39"/>
      <c r="W17" s="39"/>
      <c r="X17" s="39"/>
      <c r="Y17" s="39"/>
      <c r="Z17" s="39"/>
    </row>
    <row r="18" spans="1:26" ht="30" customHeight="1" x14ac:dyDescent="0.25">
      <c r="A18" s="22" t="str">
        <f>'TIITEL-LEHT'!$F$3</f>
        <v>Pärnu Lahe Partnerluskogu MTÜ</v>
      </c>
      <c r="B18" s="131" t="s">
        <v>323</v>
      </c>
      <c r="C18" s="132" t="s">
        <v>324</v>
      </c>
      <c r="D18" s="133" t="s">
        <v>325</v>
      </c>
      <c r="E18" s="111">
        <f t="shared" si="0"/>
        <v>50</v>
      </c>
      <c r="F18" s="147">
        <v>6</v>
      </c>
      <c r="G18" s="147">
        <v>11</v>
      </c>
      <c r="H18" s="147">
        <v>10</v>
      </c>
      <c r="I18" s="147">
        <v>3</v>
      </c>
      <c r="J18" s="134">
        <v>6</v>
      </c>
      <c r="K18" s="134">
        <v>7</v>
      </c>
      <c r="L18" s="134">
        <v>7</v>
      </c>
      <c r="M18" s="134"/>
      <c r="N18" s="39" t="s">
        <v>326</v>
      </c>
      <c r="O18" s="39"/>
      <c r="P18" s="39"/>
      <c r="Q18" s="39"/>
      <c r="R18" s="39"/>
      <c r="S18" s="39"/>
      <c r="T18" s="39"/>
      <c r="U18" s="39"/>
      <c r="V18" s="39"/>
      <c r="W18" s="39"/>
      <c r="X18" s="39"/>
      <c r="Y18" s="39"/>
      <c r="Z18" s="39"/>
    </row>
    <row r="19" spans="1:26" ht="30" customHeight="1" x14ac:dyDescent="0.25">
      <c r="A19" s="22" t="str">
        <f>'TIITEL-LEHT'!$F$3</f>
        <v>Pärnu Lahe Partnerluskogu MTÜ</v>
      </c>
      <c r="B19" s="131" t="s">
        <v>327</v>
      </c>
      <c r="C19" s="132" t="s">
        <v>328</v>
      </c>
      <c r="D19" s="133" t="s">
        <v>329</v>
      </c>
      <c r="E19" s="111">
        <f t="shared" si="0"/>
        <v>0</v>
      </c>
      <c r="F19" s="134"/>
      <c r="G19" s="134"/>
      <c r="H19" s="134"/>
      <c r="I19" s="134"/>
      <c r="J19" s="134"/>
      <c r="K19" s="134"/>
      <c r="L19" s="134"/>
      <c r="M19" s="134"/>
      <c r="N19" s="39" t="s">
        <v>330</v>
      </c>
      <c r="O19" s="39"/>
      <c r="P19" s="39"/>
      <c r="Q19" s="39"/>
      <c r="R19" s="39"/>
      <c r="S19" s="39"/>
      <c r="T19" s="39"/>
      <c r="U19" s="39"/>
      <c r="V19" s="39"/>
      <c r="W19" s="39"/>
      <c r="X19" s="39"/>
      <c r="Y19" s="39"/>
      <c r="Z19" s="39"/>
    </row>
    <row r="20" spans="1:26" ht="30" customHeight="1" x14ac:dyDescent="0.25">
      <c r="A20" s="22" t="str">
        <f>'TIITEL-LEHT'!$F$3</f>
        <v>Pärnu Lahe Partnerluskogu MTÜ</v>
      </c>
      <c r="B20" s="148" t="s">
        <v>331</v>
      </c>
      <c r="C20" s="149" t="s">
        <v>332</v>
      </c>
      <c r="D20" s="150" t="s">
        <v>333</v>
      </c>
      <c r="E20" s="151">
        <f t="shared" si="0"/>
        <v>613</v>
      </c>
      <c r="F20" s="152">
        <v>86</v>
      </c>
      <c r="G20" s="152">
        <v>93</v>
      </c>
      <c r="H20" s="152">
        <v>92</v>
      </c>
      <c r="I20" s="152">
        <v>85</v>
      </c>
      <c r="J20" s="152">
        <v>85</v>
      </c>
      <c r="K20" s="152">
        <v>84</v>
      </c>
      <c r="L20" s="152">
        <v>88</v>
      </c>
      <c r="M20" s="152"/>
      <c r="N20" s="39"/>
      <c r="O20" s="39"/>
      <c r="P20" s="39"/>
      <c r="Q20" s="39"/>
      <c r="R20" s="39"/>
      <c r="S20" s="39"/>
      <c r="T20" s="39"/>
      <c r="U20" s="39"/>
      <c r="V20" s="39"/>
      <c r="W20" s="39"/>
      <c r="X20" s="39"/>
      <c r="Y20" s="39"/>
      <c r="Z20" s="39"/>
    </row>
    <row r="21" spans="1:26" ht="30" customHeight="1" x14ac:dyDescent="0.25">
      <c r="A21" s="22" t="str">
        <f>'TIITEL-LEHT'!$F$3</f>
        <v>Pärnu Lahe Partnerluskogu MTÜ</v>
      </c>
      <c r="B21" s="153" t="s">
        <v>334</v>
      </c>
      <c r="C21" s="154" t="s">
        <v>335</v>
      </c>
      <c r="D21" s="155" t="s">
        <v>333</v>
      </c>
      <c r="E21" s="156">
        <f t="shared" si="0"/>
        <v>51</v>
      </c>
      <c r="F21" s="157">
        <v>9</v>
      </c>
      <c r="G21" s="157">
        <v>9</v>
      </c>
      <c r="H21" s="157">
        <v>9</v>
      </c>
      <c r="I21" s="157">
        <v>6</v>
      </c>
      <c r="J21" s="157">
        <v>6</v>
      </c>
      <c r="K21" s="157">
        <v>6</v>
      </c>
      <c r="L21" s="157">
        <v>6</v>
      </c>
      <c r="M21" s="157"/>
      <c r="N21" s="39"/>
      <c r="O21" s="39"/>
      <c r="P21" s="39"/>
      <c r="Q21" s="39"/>
      <c r="R21" s="39"/>
      <c r="S21" s="39"/>
      <c r="T21" s="39"/>
      <c r="U21" s="39"/>
      <c r="V21" s="39"/>
      <c r="W21" s="39"/>
      <c r="X21" s="39"/>
      <c r="Y21" s="39"/>
      <c r="Z21" s="39"/>
    </row>
    <row r="22" spans="1:26" ht="30" customHeight="1" x14ac:dyDescent="0.25">
      <c r="A22" s="22" t="str">
        <f>'TIITEL-LEHT'!$F$3</f>
        <v>Pärnu Lahe Partnerluskogu MTÜ</v>
      </c>
      <c r="B22" s="153" t="s">
        <v>336</v>
      </c>
      <c r="C22" s="154" t="s">
        <v>337</v>
      </c>
      <c r="D22" s="155" t="s">
        <v>333</v>
      </c>
      <c r="E22" s="156">
        <f t="shared" si="0"/>
        <v>238</v>
      </c>
      <c r="F22" s="157">
        <v>35</v>
      </c>
      <c r="G22" s="157">
        <v>34</v>
      </c>
      <c r="H22" s="157">
        <v>36</v>
      </c>
      <c r="I22" s="157">
        <v>33</v>
      </c>
      <c r="J22" s="157">
        <v>32</v>
      </c>
      <c r="K22" s="157">
        <v>32</v>
      </c>
      <c r="L22" s="157">
        <v>36</v>
      </c>
      <c r="M22" s="157"/>
      <c r="N22" s="39"/>
      <c r="O22" s="39"/>
      <c r="P22" s="39"/>
      <c r="Q22" s="39"/>
      <c r="R22" s="39"/>
      <c r="S22" s="39"/>
      <c r="T22" s="39"/>
      <c r="U22" s="39"/>
      <c r="V22" s="39"/>
      <c r="W22" s="39"/>
      <c r="X22" s="39"/>
      <c r="Y22" s="39"/>
      <c r="Z22" s="39"/>
    </row>
    <row r="23" spans="1:26" ht="30" customHeight="1" x14ac:dyDescent="0.25">
      <c r="A23" s="22" t="str">
        <f>'TIITEL-LEHT'!$F$3</f>
        <v>Pärnu Lahe Partnerluskogu MTÜ</v>
      </c>
      <c r="B23" s="153" t="s">
        <v>338</v>
      </c>
      <c r="C23" s="154" t="s">
        <v>339</v>
      </c>
      <c r="D23" s="155" t="s">
        <v>333</v>
      </c>
      <c r="E23" s="156">
        <f t="shared" si="0"/>
        <v>320</v>
      </c>
      <c r="F23" s="157">
        <v>42</v>
      </c>
      <c r="G23" s="157">
        <v>46</v>
      </c>
      <c r="H23" s="157">
        <v>47</v>
      </c>
      <c r="I23" s="157">
        <v>46</v>
      </c>
      <c r="J23" s="157">
        <v>47</v>
      </c>
      <c r="K23" s="157">
        <v>46</v>
      </c>
      <c r="L23" s="157">
        <v>46</v>
      </c>
      <c r="M23" s="157"/>
      <c r="N23" s="39"/>
      <c r="O23" s="39"/>
      <c r="P23" s="39"/>
      <c r="Q23" s="39"/>
      <c r="R23" s="39"/>
      <c r="S23" s="39"/>
      <c r="T23" s="39"/>
      <c r="U23" s="39"/>
      <c r="V23" s="39"/>
      <c r="W23" s="39"/>
      <c r="X23" s="39"/>
      <c r="Y23" s="39"/>
      <c r="Z23" s="39"/>
    </row>
    <row r="24" spans="1:26" ht="30" customHeight="1" x14ac:dyDescent="0.25">
      <c r="A24" s="22" t="str">
        <f>'TIITEL-LEHT'!$F$3</f>
        <v>Pärnu Lahe Partnerluskogu MTÜ</v>
      </c>
      <c r="B24" s="158" t="s">
        <v>340</v>
      </c>
      <c r="C24" s="159" t="s">
        <v>341</v>
      </c>
      <c r="D24" s="160" t="s">
        <v>333</v>
      </c>
      <c r="E24" s="144">
        <f t="shared" si="0"/>
        <v>0</v>
      </c>
      <c r="F24" s="161">
        <v>0</v>
      </c>
      <c r="G24" s="161">
        <v>0</v>
      </c>
      <c r="H24" s="161">
        <v>0</v>
      </c>
      <c r="I24" s="161">
        <v>0</v>
      </c>
      <c r="J24" s="161">
        <v>0</v>
      </c>
      <c r="K24" s="161">
        <v>0</v>
      </c>
      <c r="L24" s="161">
        <v>0</v>
      </c>
      <c r="M24" s="161"/>
      <c r="N24" s="39"/>
      <c r="O24" s="39"/>
      <c r="P24" s="39"/>
      <c r="Q24" s="39"/>
      <c r="R24" s="39"/>
      <c r="S24" s="39"/>
      <c r="T24" s="39"/>
      <c r="U24" s="39"/>
      <c r="V24" s="39"/>
      <c r="W24" s="39"/>
      <c r="X24" s="39"/>
      <c r="Y24" s="39"/>
      <c r="Z24" s="39"/>
    </row>
    <row r="25" spans="1:26" ht="30" customHeight="1" x14ac:dyDescent="0.25">
      <c r="A25" s="22" t="str">
        <f>'TIITEL-LEHT'!$F$3</f>
        <v>Pärnu Lahe Partnerluskogu MTÜ</v>
      </c>
      <c r="B25" s="162" t="s">
        <v>342</v>
      </c>
      <c r="C25" s="163" t="s">
        <v>343</v>
      </c>
      <c r="D25" s="164" t="s">
        <v>333</v>
      </c>
      <c r="E25" s="151">
        <f t="shared" si="0"/>
        <v>93</v>
      </c>
      <c r="F25" s="165">
        <v>19</v>
      </c>
      <c r="G25" s="165">
        <v>19</v>
      </c>
      <c r="H25" s="165">
        <v>19</v>
      </c>
      <c r="I25" s="165">
        <v>9</v>
      </c>
      <c r="J25" s="165">
        <v>9</v>
      </c>
      <c r="K25" s="165">
        <v>9</v>
      </c>
      <c r="L25" s="165">
        <v>9</v>
      </c>
      <c r="M25" s="165"/>
      <c r="N25" s="39"/>
      <c r="O25" s="39"/>
      <c r="P25" s="39"/>
      <c r="Q25" s="39"/>
      <c r="R25" s="39"/>
      <c r="S25" s="39"/>
      <c r="T25" s="39"/>
      <c r="U25" s="39"/>
      <c r="V25" s="39"/>
      <c r="W25" s="39"/>
      <c r="X25" s="39"/>
      <c r="Y25" s="39"/>
      <c r="Z25" s="39"/>
    </row>
    <row r="26" spans="1:26" ht="30" customHeight="1" x14ac:dyDescent="0.25">
      <c r="A26" s="22" t="str">
        <f>'TIITEL-LEHT'!$F$3</f>
        <v>Pärnu Lahe Partnerluskogu MTÜ</v>
      </c>
      <c r="B26" s="166" t="s">
        <v>344</v>
      </c>
      <c r="C26" s="167" t="s">
        <v>335</v>
      </c>
      <c r="D26" s="168" t="s">
        <v>333</v>
      </c>
      <c r="E26" s="156">
        <f t="shared" si="0"/>
        <v>34</v>
      </c>
      <c r="F26" s="169">
        <v>7</v>
      </c>
      <c r="G26" s="169">
        <v>7</v>
      </c>
      <c r="H26" s="169">
        <v>8</v>
      </c>
      <c r="I26" s="169">
        <v>3</v>
      </c>
      <c r="J26" s="169">
        <v>3</v>
      </c>
      <c r="K26" s="169">
        <v>3</v>
      </c>
      <c r="L26" s="169">
        <v>3</v>
      </c>
      <c r="M26" s="169"/>
      <c r="N26" s="39"/>
      <c r="O26" s="39"/>
      <c r="P26" s="39"/>
      <c r="Q26" s="39"/>
      <c r="R26" s="39"/>
      <c r="S26" s="39"/>
      <c r="T26" s="39"/>
      <c r="U26" s="39"/>
      <c r="V26" s="39"/>
      <c r="W26" s="39"/>
      <c r="X26" s="39"/>
      <c r="Y26" s="39"/>
      <c r="Z26" s="39"/>
    </row>
    <row r="27" spans="1:26" ht="30" customHeight="1" x14ac:dyDescent="0.25">
      <c r="A27" s="22" t="str">
        <f>'TIITEL-LEHT'!$F$3</f>
        <v>Pärnu Lahe Partnerluskogu MTÜ</v>
      </c>
      <c r="B27" s="166" t="s">
        <v>345</v>
      </c>
      <c r="C27" s="167" t="s">
        <v>337</v>
      </c>
      <c r="D27" s="168" t="s">
        <v>333</v>
      </c>
      <c r="E27" s="156">
        <f t="shared" si="0"/>
        <v>34</v>
      </c>
      <c r="F27" s="169">
        <v>8</v>
      </c>
      <c r="G27" s="169">
        <v>8</v>
      </c>
      <c r="H27" s="169">
        <v>6</v>
      </c>
      <c r="I27" s="169">
        <v>3</v>
      </c>
      <c r="J27" s="169">
        <v>3</v>
      </c>
      <c r="K27" s="169">
        <v>3</v>
      </c>
      <c r="L27" s="169">
        <v>3</v>
      </c>
      <c r="M27" s="169"/>
      <c r="N27" s="39"/>
      <c r="O27" s="39"/>
      <c r="P27" s="39"/>
      <c r="Q27" s="39"/>
      <c r="R27" s="39"/>
      <c r="S27" s="39"/>
      <c r="T27" s="39"/>
      <c r="U27" s="39"/>
      <c r="V27" s="39"/>
      <c r="W27" s="39"/>
      <c r="X27" s="39"/>
      <c r="Y27" s="39"/>
      <c r="Z27" s="39"/>
    </row>
    <row r="28" spans="1:26" ht="30" customHeight="1" x14ac:dyDescent="0.25">
      <c r="A28" s="22" t="str">
        <f>'TIITEL-LEHT'!$F$3</f>
        <v>Pärnu Lahe Partnerluskogu MTÜ</v>
      </c>
      <c r="B28" s="166" t="s">
        <v>346</v>
      </c>
      <c r="C28" s="167" t="s">
        <v>339</v>
      </c>
      <c r="D28" s="168" t="s">
        <v>333</v>
      </c>
      <c r="E28" s="156">
        <f t="shared" si="0"/>
        <v>25</v>
      </c>
      <c r="F28" s="169">
        <v>4</v>
      </c>
      <c r="G28" s="169">
        <v>4</v>
      </c>
      <c r="H28" s="169">
        <v>5</v>
      </c>
      <c r="I28" s="169">
        <v>3</v>
      </c>
      <c r="J28" s="169">
        <v>3</v>
      </c>
      <c r="K28" s="169">
        <v>3</v>
      </c>
      <c r="L28" s="169">
        <v>3</v>
      </c>
      <c r="M28" s="169"/>
      <c r="N28" s="39"/>
      <c r="O28" s="39"/>
      <c r="P28" s="39"/>
      <c r="Q28" s="39"/>
      <c r="R28" s="39"/>
      <c r="S28" s="39"/>
      <c r="T28" s="39"/>
      <c r="U28" s="39"/>
      <c r="V28" s="39"/>
      <c r="W28" s="39"/>
      <c r="X28" s="39"/>
      <c r="Y28" s="39"/>
      <c r="Z28" s="39"/>
    </row>
    <row r="29" spans="1:26" ht="30" customHeight="1" x14ac:dyDescent="0.25">
      <c r="A29" s="22" t="str">
        <f>'TIITEL-LEHT'!$F$3</f>
        <v>Pärnu Lahe Partnerluskogu MTÜ</v>
      </c>
      <c r="B29" s="166" t="s">
        <v>347</v>
      </c>
      <c r="C29" s="167" t="s">
        <v>348</v>
      </c>
      <c r="D29" s="168" t="s">
        <v>333</v>
      </c>
      <c r="E29" s="156">
        <f t="shared" si="0"/>
        <v>28</v>
      </c>
      <c r="F29" s="169">
        <v>5</v>
      </c>
      <c r="G29" s="169">
        <v>5</v>
      </c>
      <c r="H29" s="169">
        <v>6</v>
      </c>
      <c r="I29" s="169">
        <v>4</v>
      </c>
      <c r="J29" s="169">
        <v>4</v>
      </c>
      <c r="K29" s="169">
        <v>2</v>
      </c>
      <c r="L29" s="169">
        <v>2</v>
      </c>
      <c r="M29" s="169"/>
      <c r="N29" s="39"/>
      <c r="O29" s="39"/>
      <c r="P29" s="39"/>
      <c r="Q29" s="39"/>
      <c r="R29" s="39"/>
      <c r="S29" s="39"/>
      <c r="T29" s="39"/>
      <c r="U29" s="39"/>
      <c r="V29" s="39"/>
      <c r="W29" s="39"/>
      <c r="X29" s="39"/>
      <c r="Y29" s="39"/>
      <c r="Z29" s="39"/>
    </row>
    <row r="30" spans="1:26" ht="30" customHeight="1" x14ac:dyDescent="0.25">
      <c r="A30" s="22" t="str">
        <f>'TIITEL-LEHT'!$F$3</f>
        <v>Pärnu Lahe Partnerluskogu MTÜ</v>
      </c>
      <c r="B30" s="166" t="s">
        <v>349</v>
      </c>
      <c r="C30" s="167" t="s">
        <v>350</v>
      </c>
      <c r="D30" s="168" t="s">
        <v>333</v>
      </c>
      <c r="E30" s="156">
        <f t="shared" si="0"/>
        <v>38</v>
      </c>
      <c r="F30" s="169">
        <v>8</v>
      </c>
      <c r="G30" s="169">
        <v>8</v>
      </c>
      <c r="H30" s="169">
        <v>8</v>
      </c>
      <c r="I30" s="169">
        <v>3</v>
      </c>
      <c r="J30" s="169">
        <v>3</v>
      </c>
      <c r="K30" s="169">
        <v>4</v>
      </c>
      <c r="L30" s="169">
        <v>4</v>
      </c>
      <c r="M30" s="169"/>
      <c r="N30" s="39"/>
      <c r="O30" s="39"/>
      <c r="P30" s="39"/>
      <c r="Q30" s="39"/>
      <c r="R30" s="39"/>
      <c r="S30" s="39"/>
      <c r="T30" s="39"/>
      <c r="U30" s="39"/>
      <c r="V30" s="39"/>
      <c r="W30" s="39"/>
      <c r="X30" s="39"/>
      <c r="Y30" s="39"/>
      <c r="Z30" s="39"/>
    </row>
    <row r="31" spans="1:26" ht="30" customHeight="1" x14ac:dyDescent="0.25">
      <c r="A31" s="22" t="str">
        <f>'TIITEL-LEHT'!$F$3</f>
        <v>Pärnu Lahe Partnerluskogu MTÜ</v>
      </c>
      <c r="B31" s="170" t="s">
        <v>351</v>
      </c>
      <c r="C31" s="171" t="s">
        <v>352</v>
      </c>
      <c r="D31" s="172" t="s">
        <v>333</v>
      </c>
      <c r="E31" s="144">
        <f t="shared" si="0"/>
        <v>55</v>
      </c>
      <c r="F31" s="173">
        <v>11</v>
      </c>
      <c r="G31" s="173">
        <v>11</v>
      </c>
      <c r="H31" s="173">
        <v>11</v>
      </c>
      <c r="I31" s="173">
        <v>6</v>
      </c>
      <c r="J31" s="173">
        <v>6</v>
      </c>
      <c r="K31" s="173">
        <v>5</v>
      </c>
      <c r="L31" s="173">
        <v>5</v>
      </c>
      <c r="M31" s="173"/>
      <c r="N31" s="39"/>
      <c r="O31" s="39"/>
      <c r="P31" s="39"/>
      <c r="Q31" s="39"/>
      <c r="R31" s="39"/>
      <c r="S31" s="39"/>
      <c r="T31" s="39"/>
      <c r="U31" s="39"/>
      <c r="V31" s="39"/>
      <c r="W31" s="39"/>
      <c r="X31" s="39"/>
      <c r="Y31" s="39"/>
      <c r="Z31" s="39"/>
    </row>
    <row r="32" spans="1:26" ht="30" customHeight="1" x14ac:dyDescent="0.25">
      <c r="A32" s="22" t="str">
        <f>'TIITEL-LEHT'!$F$3</f>
        <v>Pärnu Lahe Partnerluskogu MTÜ</v>
      </c>
      <c r="B32" s="174" t="s">
        <v>353</v>
      </c>
      <c r="C32" s="175" t="s">
        <v>354</v>
      </c>
      <c r="D32" s="176" t="s">
        <v>299</v>
      </c>
      <c r="E32" s="116">
        <f t="shared" si="0"/>
        <v>1</v>
      </c>
      <c r="F32" s="177"/>
      <c r="G32" s="177">
        <v>1</v>
      </c>
      <c r="H32" s="177"/>
      <c r="I32" s="177"/>
      <c r="J32" s="177"/>
      <c r="K32" s="177"/>
      <c r="L32" s="177"/>
      <c r="M32" s="177"/>
      <c r="N32" s="39"/>
      <c r="O32" s="39"/>
      <c r="P32" s="39"/>
      <c r="Q32" s="39"/>
      <c r="R32" s="39"/>
      <c r="S32" s="39"/>
      <c r="T32" s="39"/>
      <c r="U32" s="39"/>
      <c r="V32" s="39"/>
      <c r="W32" s="39"/>
      <c r="X32" s="39"/>
      <c r="Y32" s="39"/>
      <c r="Z32" s="39"/>
    </row>
    <row r="33" spans="1:26" ht="30" customHeight="1" x14ac:dyDescent="0.25">
      <c r="A33" s="22" t="str">
        <f>'TIITEL-LEHT'!$F$3</f>
        <v>Pärnu Lahe Partnerluskogu MTÜ</v>
      </c>
      <c r="B33" s="178" t="s">
        <v>355</v>
      </c>
      <c r="C33" s="179" t="s">
        <v>356</v>
      </c>
      <c r="D33" s="180" t="s">
        <v>299</v>
      </c>
      <c r="E33" s="140">
        <f t="shared" si="0"/>
        <v>0</v>
      </c>
      <c r="F33" s="181"/>
      <c r="G33" s="181"/>
      <c r="H33" s="181"/>
      <c r="I33" s="181"/>
      <c r="J33" s="181"/>
      <c r="K33" s="181"/>
      <c r="L33" s="181"/>
      <c r="M33" s="181"/>
      <c r="N33" s="39"/>
      <c r="O33" s="39"/>
      <c r="P33" s="39"/>
      <c r="Q33" s="39"/>
      <c r="R33" s="39"/>
      <c r="S33" s="39"/>
      <c r="T33" s="39"/>
      <c r="U33" s="39"/>
      <c r="V33" s="39"/>
      <c r="W33" s="39"/>
      <c r="X33" s="39"/>
      <c r="Y33" s="39"/>
      <c r="Z33" s="39"/>
    </row>
    <row r="34" spans="1:26" ht="30" customHeight="1" x14ac:dyDescent="0.25">
      <c r="A34" s="22" t="str">
        <f>'TIITEL-LEHT'!$F$3</f>
        <v>Pärnu Lahe Partnerluskogu MTÜ</v>
      </c>
      <c r="B34" s="178" t="s">
        <v>357</v>
      </c>
      <c r="C34" s="179" t="s">
        <v>358</v>
      </c>
      <c r="D34" s="180" t="s">
        <v>299</v>
      </c>
      <c r="E34" s="140">
        <f t="shared" si="0"/>
        <v>0</v>
      </c>
      <c r="F34" s="181"/>
      <c r="G34" s="181"/>
      <c r="H34" s="181"/>
      <c r="I34" s="181"/>
      <c r="J34" s="181"/>
      <c r="K34" s="181"/>
      <c r="L34" s="181"/>
      <c r="M34" s="181"/>
      <c r="N34" s="39"/>
      <c r="O34" s="39"/>
      <c r="P34" s="39"/>
      <c r="Q34" s="39"/>
      <c r="R34" s="39"/>
      <c r="S34" s="39"/>
      <c r="T34" s="39"/>
      <c r="U34" s="39"/>
      <c r="V34" s="39"/>
      <c r="W34" s="39"/>
      <c r="X34" s="39"/>
      <c r="Y34" s="39"/>
      <c r="Z34" s="39"/>
    </row>
    <row r="35" spans="1:26" ht="30" customHeight="1" x14ac:dyDescent="0.25">
      <c r="A35" s="22" t="str">
        <f>'TIITEL-LEHT'!$F$3</f>
        <v>Pärnu Lahe Partnerluskogu MTÜ</v>
      </c>
      <c r="B35" s="178" t="s">
        <v>359</v>
      </c>
      <c r="C35" s="179" t="s">
        <v>360</v>
      </c>
      <c r="D35" s="180" t="s">
        <v>299</v>
      </c>
      <c r="E35" s="140">
        <f t="shared" si="0"/>
        <v>1</v>
      </c>
      <c r="F35" s="181"/>
      <c r="G35" s="181">
        <v>1</v>
      </c>
      <c r="H35" s="181"/>
      <c r="I35" s="181"/>
      <c r="J35" s="181"/>
      <c r="K35" s="181"/>
      <c r="L35" s="181"/>
      <c r="M35" s="181"/>
      <c r="N35" s="39"/>
      <c r="O35" s="39"/>
      <c r="P35" s="39"/>
      <c r="Q35" s="39"/>
      <c r="R35" s="39"/>
      <c r="S35" s="39"/>
      <c r="T35" s="39"/>
      <c r="U35" s="39"/>
      <c r="V35" s="39"/>
      <c r="W35" s="39"/>
      <c r="X35" s="39"/>
      <c r="Y35" s="39"/>
      <c r="Z35" s="39"/>
    </row>
    <row r="36" spans="1:26" ht="30" customHeight="1" x14ac:dyDescent="0.25">
      <c r="A36" s="22" t="str">
        <f>'TIITEL-LEHT'!$F$3</f>
        <v>Pärnu Lahe Partnerluskogu MTÜ</v>
      </c>
      <c r="B36" s="178" t="s">
        <v>361</v>
      </c>
      <c r="C36" s="179" t="s">
        <v>362</v>
      </c>
      <c r="D36" s="180" t="s">
        <v>363</v>
      </c>
      <c r="E36" s="140">
        <f t="shared" si="0"/>
        <v>0</v>
      </c>
      <c r="F36" s="181"/>
      <c r="G36" s="181"/>
      <c r="H36" s="181"/>
      <c r="I36" s="181"/>
      <c r="J36" s="181"/>
      <c r="K36" s="181"/>
      <c r="L36" s="181"/>
      <c r="M36" s="181"/>
      <c r="N36" s="39"/>
      <c r="O36" s="39"/>
      <c r="P36" s="39"/>
      <c r="Q36" s="39"/>
      <c r="R36" s="39"/>
      <c r="S36" s="39"/>
      <c r="T36" s="39"/>
      <c r="U36" s="39"/>
      <c r="V36" s="39"/>
      <c r="W36" s="39"/>
      <c r="X36" s="39"/>
      <c r="Y36" s="39"/>
      <c r="Z36" s="39"/>
    </row>
    <row r="37" spans="1:26" ht="30" customHeight="1" x14ac:dyDescent="0.25">
      <c r="A37" s="22" t="str">
        <f>'TIITEL-LEHT'!$F$3</f>
        <v>Pärnu Lahe Partnerluskogu MTÜ</v>
      </c>
      <c r="B37" s="178" t="s">
        <v>364</v>
      </c>
      <c r="C37" s="179" t="s">
        <v>356</v>
      </c>
      <c r="D37" s="180" t="s">
        <v>363</v>
      </c>
      <c r="E37" s="140">
        <f t="shared" si="0"/>
        <v>0</v>
      </c>
      <c r="F37" s="181"/>
      <c r="G37" s="181"/>
      <c r="H37" s="181"/>
      <c r="I37" s="181"/>
      <c r="J37" s="181"/>
      <c r="K37" s="181"/>
      <c r="L37" s="181"/>
      <c r="M37" s="181"/>
      <c r="N37" s="39"/>
      <c r="O37" s="39"/>
      <c r="P37" s="39"/>
      <c r="Q37" s="39"/>
      <c r="R37" s="39"/>
      <c r="S37" s="39"/>
      <c r="T37" s="39"/>
      <c r="U37" s="39"/>
      <c r="V37" s="39"/>
      <c r="W37" s="39"/>
      <c r="X37" s="39"/>
      <c r="Y37" s="39"/>
      <c r="Z37" s="39"/>
    </row>
    <row r="38" spans="1:26" ht="30" customHeight="1" x14ac:dyDescent="0.25">
      <c r="A38" s="22" t="str">
        <f>'TIITEL-LEHT'!$F$3</f>
        <v>Pärnu Lahe Partnerluskogu MTÜ</v>
      </c>
      <c r="B38" s="178" t="s">
        <v>365</v>
      </c>
      <c r="C38" s="179" t="s">
        <v>358</v>
      </c>
      <c r="D38" s="180" t="s">
        <v>366</v>
      </c>
      <c r="E38" s="140">
        <f t="shared" si="0"/>
        <v>0</v>
      </c>
      <c r="F38" s="181"/>
      <c r="G38" s="181"/>
      <c r="H38" s="181"/>
      <c r="I38" s="181"/>
      <c r="J38" s="181"/>
      <c r="K38" s="181"/>
      <c r="L38" s="181"/>
      <c r="M38" s="181"/>
      <c r="N38" s="39"/>
      <c r="O38" s="39"/>
      <c r="P38" s="39"/>
      <c r="Q38" s="39"/>
      <c r="R38" s="39"/>
      <c r="S38" s="39"/>
      <c r="T38" s="39"/>
      <c r="U38" s="39"/>
      <c r="V38" s="39"/>
      <c r="W38" s="39"/>
      <c r="X38" s="39"/>
      <c r="Y38" s="39"/>
      <c r="Z38" s="39"/>
    </row>
    <row r="39" spans="1:26" ht="30" customHeight="1" x14ac:dyDescent="0.25">
      <c r="A39" s="22" t="str">
        <f>'TIITEL-LEHT'!$F$3</f>
        <v>Pärnu Lahe Partnerluskogu MTÜ</v>
      </c>
      <c r="B39" s="182" t="s">
        <v>367</v>
      </c>
      <c r="C39" s="183" t="s">
        <v>360</v>
      </c>
      <c r="D39" s="184" t="s">
        <v>366</v>
      </c>
      <c r="E39" s="121">
        <f t="shared" si="0"/>
        <v>29</v>
      </c>
      <c r="F39" s="185"/>
      <c r="G39" s="185">
        <v>29</v>
      </c>
      <c r="H39" s="185"/>
      <c r="I39" s="185"/>
      <c r="J39" s="185"/>
      <c r="K39" s="185"/>
      <c r="L39" s="185"/>
      <c r="M39" s="185"/>
      <c r="N39" s="39"/>
      <c r="O39" s="39"/>
      <c r="P39" s="39"/>
      <c r="Q39" s="39"/>
      <c r="R39" s="39"/>
      <c r="S39" s="39"/>
      <c r="T39" s="39"/>
      <c r="U39" s="39"/>
      <c r="V39" s="39"/>
      <c r="W39" s="39"/>
      <c r="X39" s="39"/>
      <c r="Y39" s="39"/>
      <c r="Z39" s="39"/>
    </row>
    <row r="40" spans="1:26" ht="30" customHeight="1" x14ac:dyDescent="0.25">
      <c r="A40" s="22" t="str">
        <f>'TIITEL-LEHT'!$F$3</f>
        <v>Pärnu Lahe Partnerluskogu MTÜ</v>
      </c>
      <c r="B40" s="174" t="s">
        <v>368</v>
      </c>
      <c r="C40" s="175" t="s">
        <v>369</v>
      </c>
      <c r="D40" s="176" t="s">
        <v>370</v>
      </c>
      <c r="E40" s="116">
        <f t="shared" si="0"/>
        <v>6</v>
      </c>
      <c r="F40" s="177">
        <v>1</v>
      </c>
      <c r="G40" s="177">
        <v>1</v>
      </c>
      <c r="H40" s="177">
        <v>1</v>
      </c>
      <c r="I40" s="177">
        <v>1</v>
      </c>
      <c r="J40" s="177">
        <v>1</v>
      </c>
      <c r="K40" s="177">
        <v>0</v>
      </c>
      <c r="L40" s="177">
        <v>1</v>
      </c>
      <c r="M40" s="177"/>
      <c r="N40" s="39"/>
      <c r="O40" s="39"/>
      <c r="P40" s="39"/>
      <c r="Q40" s="39"/>
      <c r="R40" s="39"/>
      <c r="S40" s="39"/>
      <c r="T40" s="39"/>
      <c r="U40" s="39"/>
      <c r="V40" s="39"/>
      <c r="W40" s="39"/>
      <c r="X40" s="39"/>
      <c r="Y40" s="39"/>
      <c r="Z40" s="39"/>
    </row>
    <row r="41" spans="1:26" ht="30" customHeight="1" x14ac:dyDescent="0.25">
      <c r="A41" s="22" t="str">
        <f>'TIITEL-LEHT'!$F$3</f>
        <v>Pärnu Lahe Partnerluskogu MTÜ</v>
      </c>
      <c r="B41" s="182" t="s">
        <v>371</v>
      </c>
      <c r="C41" s="183" t="s">
        <v>369</v>
      </c>
      <c r="D41" s="184" t="s">
        <v>372</v>
      </c>
      <c r="E41" s="121">
        <f t="shared" si="0"/>
        <v>448</v>
      </c>
      <c r="F41" s="185">
        <v>83</v>
      </c>
      <c r="G41" s="185">
        <v>86</v>
      </c>
      <c r="H41" s="185">
        <v>85</v>
      </c>
      <c r="I41" s="185">
        <v>75</v>
      </c>
      <c r="J41" s="185">
        <v>67</v>
      </c>
      <c r="K41" s="185">
        <v>0</v>
      </c>
      <c r="L41" s="185">
        <v>52</v>
      </c>
      <c r="M41" s="185"/>
      <c r="N41" s="39"/>
      <c r="O41" s="39"/>
      <c r="P41" s="39"/>
      <c r="Q41" s="39"/>
      <c r="R41" s="39"/>
      <c r="S41" s="39"/>
      <c r="T41" s="39"/>
      <c r="U41" s="39"/>
      <c r="V41" s="39"/>
      <c r="W41" s="39"/>
      <c r="X41" s="39"/>
      <c r="Y41" s="39"/>
      <c r="Z41" s="39"/>
    </row>
    <row r="42" spans="1:26" ht="15.75" customHeight="1" x14ac:dyDescent="0.25">
      <c r="A42" s="22" t="str">
        <f>'TIITEL-LEHT'!$F$3</f>
        <v>Pärnu Lahe Partnerluskogu MTÜ</v>
      </c>
      <c r="B42" s="98">
        <v>15</v>
      </c>
      <c r="C42" s="50" t="s">
        <v>373</v>
      </c>
      <c r="D42" s="50" t="s">
        <v>374</v>
      </c>
      <c r="E42" s="52"/>
      <c r="F42" s="50">
        <v>23024</v>
      </c>
      <c r="G42" s="50">
        <v>22964</v>
      </c>
      <c r="H42" s="51">
        <v>22848</v>
      </c>
      <c r="I42" s="50">
        <v>22617</v>
      </c>
      <c r="J42" s="50">
        <v>22715</v>
      </c>
      <c r="K42" s="50">
        <v>22858</v>
      </c>
      <c r="L42" s="50">
        <v>22980</v>
      </c>
      <c r="M42" s="6"/>
      <c r="N42" s="6"/>
      <c r="O42" s="6"/>
      <c r="P42" s="6"/>
      <c r="Q42" s="6"/>
      <c r="R42" s="6"/>
      <c r="S42" s="6"/>
      <c r="T42" s="6"/>
      <c r="U42" s="6"/>
      <c r="V42" s="6"/>
      <c r="W42" s="6"/>
      <c r="X42" s="6"/>
      <c r="Y42" s="6"/>
      <c r="Z42" s="6"/>
    </row>
    <row r="43" spans="1:26"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defaultColWidth="14.42578125" defaultRowHeight="15" customHeight="1" x14ac:dyDescent="0.25"/>
  <cols>
    <col min="1" max="1" width="27.85546875" customWidth="1"/>
    <col min="2" max="2" width="61" customWidth="1"/>
    <col min="3" max="3" width="14.5703125" customWidth="1"/>
    <col min="4" max="4" width="22.28515625" customWidth="1"/>
    <col min="5" max="5" width="8.42578125" customWidth="1"/>
    <col min="6" max="6" width="11.42578125" customWidth="1"/>
    <col min="7" max="7" width="10.7109375" customWidth="1"/>
    <col min="8" max="8" width="16" customWidth="1"/>
    <col min="9" max="9" width="42.28515625" customWidth="1"/>
    <col min="10" max="10" width="37.7109375" customWidth="1"/>
    <col min="11" max="13" width="9.140625" customWidth="1"/>
    <col min="14" max="26" width="8" customWidth="1"/>
  </cols>
  <sheetData>
    <row r="1" spans="1:26" x14ac:dyDescent="0.25">
      <c r="A1" s="5" t="s">
        <v>375</v>
      </c>
      <c r="B1" s="186"/>
      <c r="C1" s="6"/>
      <c r="D1" s="6"/>
      <c r="E1" s="6"/>
      <c r="F1" s="6"/>
      <c r="G1" s="39"/>
      <c r="H1" s="6"/>
      <c r="I1" s="6"/>
      <c r="J1" s="6"/>
      <c r="K1" s="6"/>
      <c r="L1" s="6"/>
      <c r="M1" s="6"/>
      <c r="N1" s="6"/>
      <c r="O1" s="6"/>
      <c r="P1" s="6"/>
      <c r="Q1" s="6"/>
      <c r="R1" s="6"/>
      <c r="S1" s="6"/>
      <c r="T1" s="6"/>
      <c r="U1" s="6"/>
      <c r="V1" s="6"/>
      <c r="W1" s="6"/>
      <c r="X1" s="6"/>
      <c r="Y1" s="6"/>
      <c r="Z1" s="6"/>
    </row>
    <row r="2" spans="1:26" x14ac:dyDescent="0.25">
      <c r="A2" s="6"/>
      <c r="B2" s="6"/>
      <c r="C2" s="6"/>
      <c r="D2" s="6"/>
      <c r="E2" s="6"/>
      <c r="F2" s="6"/>
      <c r="G2" s="39"/>
      <c r="H2" s="6"/>
      <c r="I2" s="6"/>
      <c r="J2" s="6"/>
      <c r="K2" s="6"/>
      <c r="L2" s="6"/>
      <c r="M2" s="6"/>
      <c r="N2" s="6"/>
      <c r="O2" s="6"/>
      <c r="P2" s="6"/>
      <c r="Q2" s="6"/>
      <c r="R2" s="6"/>
      <c r="S2" s="6"/>
      <c r="T2" s="6"/>
      <c r="U2" s="6"/>
      <c r="V2" s="6"/>
      <c r="W2" s="6"/>
      <c r="X2" s="6"/>
      <c r="Y2" s="6"/>
      <c r="Z2" s="6"/>
    </row>
    <row r="3" spans="1:26" ht="66.75" customHeight="1" x14ac:dyDescent="0.25">
      <c r="A3" s="187" t="s">
        <v>9</v>
      </c>
      <c r="B3" s="188" t="s">
        <v>213</v>
      </c>
      <c r="C3" s="187" t="s">
        <v>215</v>
      </c>
      <c r="D3" s="187" t="s">
        <v>376</v>
      </c>
      <c r="E3" s="187" t="s">
        <v>377</v>
      </c>
      <c r="F3" s="187" t="s">
        <v>219</v>
      </c>
      <c r="G3" s="187" t="s">
        <v>378</v>
      </c>
      <c r="H3" s="187" t="s">
        <v>224</v>
      </c>
      <c r="I3" s="188" t="s">
        <v>379</v>
      </c>
      <c r="J3" s="187" t="s">
        <v>380</v>
      </c>
      <c r="K3" s="189"/>
      <c r="L3" s="189"/>
      <c r="M3" s="189"/>
      <c r="N3" s="95"/>
      <c r="O3" s="95"/>
      <c r="P3" s="95"/>
      <c r="Q3" s="95"/>
      <c r="R3" s="95"/>
      <c r="S3" s="95"/>
      <c r="T3" s="95"/>
      <c r="U3" s="95"/>
      <c r="V3" s="95"/>
      <c r="W3" s="95"/>
      <c r="X3" s="95"/>
      <c r="Y3" s="95"/>
      <c r="Z3" s="95"/>
    </row>
    <row r="4" spans="1:26" ht="195" customHeight="1" x14ac:dyDescent="0.25">
      <c r="A4" s="22" t="str">
        <f>'TIITEL-LEHT'!$F$3</f>
        <v>Pärnu Lahe Partnerluskogu MTÜ</v>
      </c>
      <c r="B4" s="24" t="s">
        <v>381</v>
      </c>
      <c r="C4" s="28">
        <v>619216671240</v>
      </c>
      <c r="D4" s="190" t="s">
        <v>382</v>
      </c>
      <c r="E4" s="50">
        <v>87182</v>
      </c>
      <c r="F4" s="191">
        <v>42625</v>
      </c>
      <c r="G4" s="192">
        <v>43355</v>
      </c>
      <c r="H4" s="190" t="s">
        <v>284</v>
      </c>
      <c r="I4" s="38" t="s">
        <v>383</v>
      </c>
      <c r="J4" s="38" t="s">
        <v>384</v>
      </c>
      <c r="K4" s="6"/>
      <c r="L4" s="6"/>
      <c r="M4" s="6"/>
      <c r="N4" s="6"/>
      <c r="O4" s="6"/>
      <c r="P4" s="6"/>
      <c r="Q4" s="6"/>
      <c r="R4" s="6"/>
      <c r="S4" s="6"/>
      <c r="T4" s="6"/>
      <c r="U4" s="6"/>
      <c r="V4" s="6"/>
      <c r="W4" s="6"/>
      <c r="X4" s="6"/>
      <c r="Y4" s="6"/>
      <c r="Z4" s="6"/>
    </row>
    <row r="5" spans="1:26" ht="35.25" customHeight="1" x14ac:dyDescent="0.25">
      <c r="A5" s="22" t="str">
        <f>'TIITEL-LEHT'!$F$3</f>
        <v>Pärnu Lahe Partnerluskogu MTÜ</v>
      </c>
      <c r="B5" s="24" t="s">
        <v>385</v>
      </c>
      <c r="C5" s="28">
        <v>619216670829</v>
      </c>
      <c r="D5" s="190" t="s">
        <v>382</v>
      </c>
      <c r="E5" s="50">
        <v>43645</v>
      </c>
      <c r="F5" s="191">
        <v>42618</v>
      </c>
      <c r="G5" s="192">
        <v>43348</v>
      </c>
      <c r="H5" s="190" t="s">
        <v>284</v>
      </c>
      <c r="I5" s="38" t="s">
        <v>386</v>
      </c>
      <c r="J5" s="38" t="s">
        <v>387</v>
      </c>
      <c r="K5" s="6"/>
      <c r="L5" s="6"/>
      <c r="M5" s="6"/>
      <c r="N5" s="6"/>
      <c r="O5" s="6"/>
      <c r="P5" s="6"/>
      <c r="Q5" s="6"/>
      <c r="R5" s="6"/>
      <c r="S5" s="6"/>
      <c r="T5" s="6"/>
      <c r="U5" s="6"/>
      <c r="V5" s="6"/>
      <c r="W5" s="6"/>
      <c r="X5" s="6"/>
      <c r="Y5" s="6"/>
      <c r="Z5" s="6"/>
    </row>
    <row r="6" spans="1:26" ht="29.25" customHeight="1" x14ac:dyDescent="0.25">
      <c r="A6" s="22" t="str">
        <f>'TIITEL-LEHT'!$F$3</f>
        <v>Pärnu Lahe Partnerluskogu MTÜ</v>
      </c>
      <c r="B6" s="50" t="s">
        <v>388</v>
      </c>
      <c r="C6" s="28">
        <v>619217672669</v>
      </c>
      <c r="D6" s="190" t="s">
        <v>382</v>
      </c>
      <c r="E6" s="50">
        <v>119948</v>
      </c>
      <c r="F6" s="191">
        <v>42968</v>
      </c>
      <c r="G6" s="192">
        <v>43698</v>
      </c>
      <c r="H6" s="190" t="s">
        <v>284</v>
      </c>
      <c r="I6" s="38" t="s">
        <v>389</v>
      </c>
      <c r="J6" s="38" t="s">
        <v>390</v>
      </c>
      <c r="K6" s="6"/>
      <c r="L6" s="6"/>
      <c r="M6" s="6"/>
      <c r="N6" s="6"/>
      <c r="O6" s="6"/>
      <c r="P6" s="6"/>
      <c r="Q6" s="6"/>
      <c r="R6" s="6"/>
      <c r="S6" s="6"/>
      <c r="T6" s="6"/>
      <c r="U6" s="6"/>
      <c r="V6" s="6"/>
      <c r="W6" s="6"/>
      <c r="X6" s="6"/>
      <c r="Y6" s="6"/>
      <c r="Z6" s="6"/>
    </row>
    <row r="7" spans="1:26" ht="136.5" customHeight="1" x14ac:dyDescent="0.25">
      <c r="A7" s="22" t="str">
        <f>'TIITEL-LEHT'!$F$3</f>
        <v>Pärnu Lahe Partnerluskogu MTÜ</v>
      </c>
      <c r="B7" s="24" t="s">
        <v>391</v>
      </c>
      <c r="C7" s="50">
        <v>19301800027</v>
      </c>
      <c r="D7" s="190" t="s">
        <v>392</v>
      </c>
      <c r="E7" s="50">
        <v>30000</v>
      </c>
      <c r="F7" s="191">
        <v>43535</v>
      </c>
      <c r="G7" s="192">
        <v>44266</v>
      </c>
      <c r="H7" s="190" t="s">
        <v>251</v>
      </c>
      <c r="I7" s="38" t="s">
        <v>393</v>
      </c>
      <c r="J7" s="38" t="s">
        <v>394</v>
      </c>
      <c r="K7" s="6"/>
      <c r="L7" s="6"/>
      <c r="M7" s="6"/>
      <c r="N7" s="6"/>
      <c r="O7" s="6"/>
      <c r="P7" s="6"/>
      <c r="Q7" s="6"/>
      <c r="R7" s="6"/>
      <c r="S7" s="6"/>
      <c r="T7" s="6"/>
      <c r="U7" s="6"/>
      <c r="V7" s="6"/>
      <c r="W7" s="6"/>
      <c r="X7" s="6"/>
      <c r="Y7" s="6"/>
      <c r="Z7" s="6"/>
    </row>
    <row r="8" spans="1:26" ht="57" customHeight="1" x14ac:dyDescent="0.25">
      <c r="A8" s="22" t="str">
        <f>'TIITEL-LEHT'!$F$3</f>
        <v>Pärnu Lahe Partnerluskogu MTÜ</v>
      </c>
      <c r="B8" s="24" t="s">
        <v>395</v>
      </c>
      <c r="C8" s="50">
        <v>19301800014</v>
      </c>
      <c r="D8" s="190" t="s">
        <v>392</v>
      </c>
      <c r="E8" s="50">
        <v>45000</v>
      </c>
      <c r="F8" s="191">
        <v>43335</v>
      </c>
      <c r="G8" s="192">
        <v>44066</v>
      </c>
      <c r="H8" s="190" t="s">
        <v>251</v>
      </c>
      <c r="I8" s="38" t="s">
        <v>396</v>
      </c>
      <c r="J8" s="38" t="s">
        <v>397</v>
      </c>
      <c r="K8" s="6"/>
      <c r="L8" s="6"/>
      <c r="M8" s="6"/>
      <c r="N8" s="6"/>
      <c r="O8" s="6"/>
      <c r="P8" s="6"/>
      <c r="Q8" s="6"/>
      <c r="R8" s="6"/>
      <c r="S8" s="6"/>
      <c r="T8" s="6"/>
      <c r="U8" s="6"/>
      <c r="V8" s="6"/>
      <c r="W8" s="6"/>
      <c r="X8" s="6"/>
      <c r="Y8" s="6"/>
      <c r="Z8" s="6"/>
    </row>
    <row r="9" spans="1:26" ht="35.25" customHeight="1" x14ac:dyDescent="0.25">
      <c r="A9" s="22" t="str">
        <f>'TIITEL-LEHT'!$F$3</f>
        <v>Pärnu Lahe Partnerluskogu MTÜ</v>
      </c>
      <c r="B9" s="50" t="s">
        <v>244</v>
      </c>
      <c r="C9" s="50">
        <v>19301800013</v>
      </c>
      <c r="D9" s="190" t="s">
        <v>392</v>
      </c>
      <c r="E9" s="50">
        <v>16800</v>
      </c>
      <c r="F9" s="191">
        <v>43335</v>
      </c>
      <c r="G9" s="193" t="s">
        <v>398</v>
      </c>
      <c r="H9" s="190" t="s">
        <v>231</v>
      </c>
      <c r="I9" s="38" t="s">
        <v>399</v>
      </c>
      <c r="J9" s="38" t="s">
        <v>400</v>
      </c>
      <c r="K9" s="6"/>
      <c r="L9" s="6"/>
      <c r="M9" s="6"/>
      <c r="N9" s="6"/>
      <c r="O9" s="6"/>
      <c r="P9" s="6"/>
      <c r="Q9" s="6"/>
      <c r="R9" s="6"/>
      <c r="S9" s="6"/>
      <c r="T9" s="6"/>
      <c r="U9" s="6"/>
      <c r="V9" s="6"/>
      <c r="W9" s="6"/>
      <c r="X9" s="6"/>
      <c r="Y9" s="6"/>
      <c r="Z9" s="6"/>
    </row>
    <row r="10" spans="1:26" ht="165" customHeight="1" x14ac:dyDescent="0.25">
      <c r="A10" s="22" t="str">
        <f>'TIITEL-LEHT'!$F$3</f>
        <v>Pärnu Lahe Partnerluskogu MTÜ</v>
      </c>
      <c r="B10" s="24" t="s">
        <v>261</v>
      </c>
      <c r="C10" s="50">
        <v>19202000700</v>
      </c>
      <c r="D10" s="190" t="s">
        <v>392</v>
      </c>
      <c r="E10" s="50">
        <v>20600</v>
      </c>
      <c r="F10" s="191">
        <v>44217</v>
      </c>
      <c r="G10" s="192">
        <v>44926</v>
      </c>
      <c r="H10" s="190" t="s">
        <v>251</v>
      </c>
      <c r="I10" s="38" t="s">
        <v>401</v>
      </c>
      <c r="J10" s="38" t="s">
        <v>402</v>
      </c>
      <c r="K10" s="6"/>
      <c r="L10" s="6"/>
      <c r="M10" s="6"/>
      <c r="N10" s="6"/>
      <c r="O10" s="6"/>
      <c r="P10" s="6"/>
      <c r="Q10" s="6"/>
      <c r="R10" s="6"/>
      <c r="S10" s="6"/>
      <c r="T10" s="6"/>
      <c r="U10" s="6"/>
      <c r="V10" s="6"/>
      <c r="W10" s="6"/>
      <c r="X10" s="6"/>
      <c r="Y10" s="6"/>
      <c r="Z10" s="6"/>
    </row>
    <row r="11" spans="1:26" ht="135" customHeight="1" x14ac:dyDescent="0.25">
      <c r="A11" s="22" t="str">
        <f>'TIITEL-LEHT'!$F$3</f>
        <v>Pärnu Lahe Partnerluskogu MTÜ</v>
      </c>
      <c r="B11" s="24" t="s">
        <v>258</v>
      </c>
      <c r="C11" s="50">
        <v>19301900032</v>
      </c>
      <c r="D11" s="190" t="s">
        <v>392</v>
      </c>
      <c r="E11" s="50">
        <v>70000</v>
      </c>
      <c r="F11" s="191">
        <v>44188</v>
      </c>
      <c r="G11" s="192">
        <v>44926</v>
      </c>
      <c r="H11" s="190" t="s">
        <v>251</v>
      </c>
      <c r="I11" s="38" t="s">
        <v>403</v>
      </c>
      <c r="J11" s="38" t="s">
        <v>404</v>
      </c>
      <c r="K11" s="6"/>
      <c r="L11" s="6"/>
      <c r="M11" s="6"/>
      <c r="N11" s="6"/>
      <c r="O11" s="6"/>
      <c r="P11" s="6"/>
      <c r="Q11" s="6"/>
      <c r="R11" s="6"/>
      <c r="S11" s="6"/>
      <c r="T11" s="6"/>
      <c r="U11" s="6"/>
      <c r="V11" s="6"/>
      <c r="W11" s="6"/>
      <c r="X11" s="6"/>
      <c r="Y11" s="6"/>
      <c r="Z11" s="6"/>
    </row>
    <row r="12" spans="1:26" ht="210" customHeight="1" x14ac:dyDescent="0.25">
      <c r="A12" s="22" t="str">
        <f>'TIITEL-LEHT'!$F$3</f>
        <v>Pärnu Lahe Partnerluskogu MTÜ</v>
      </c>
      <c r="B12" s="24" t="s">
        <v>405</v>
      </c>
      <c r="C12" s="50">
        <v>19201901126</v>
      </c>
      <c r="D12" s="190" t="s">
        <v>382</v>
      </c>
      <c r="E12" s="50">
        <v>22646.53</v>
      </c>
      <c r="F12" s="191">
        <v>43882</v>
      </c>
      <c r="G12" s="192">
        <v>44613</v>
      </c>
      <c r="H12" s="190" t="s">
        <v>251</v>
      </c>
      <c r="I12" s="38" t="s">
        <v>406</v>
      </c>
      <c r="J12" s="38" t="s">
        <v>407</v>
      </c>
      <c r="K12" s="6"/>
      <c r="L12" s="6"/>
      <c r="M12" s="6"/>
      <c r="N12" s="6"/>
      <c r="O12" s="6"/>
      <c r="P12" s="6"/>
      <c r="Q12" s="6"/>
      <c r="R12" s="6"/>
      <c r="S12" s="6"/>
      <c r="T12" s="6"/>
      <c r="U12" s="6"/>
      <c r="V12" s="6"/>
      <c r="W12" s="6"/>
      <c r="X12" s="6"/>
      <c r="Y12" s="6"/>
      <c r="Z12" s="6"/>
    </row>
    <row r="13" spans="1:26" ht="90" customHeight="1" x14ac:dyDescent="0.25">
      <c r="A13" s="22" t="str">
        <f>'TIITEL-LEHT'!$F$3</f>
        <v>Pärnu Lahe Partnerluskogu MTÜ</v>
      </c>
      <c r="B13" s="50" t="s">
        <v>408</v>
      </c>
      <c r="C13" s="50" t="s">
        <v>409</v>
      </c>
      <c r="D13" s="190" t="s">
        <v>382</v>
      </c>
      <c r="E13" s="50">
        <v>29987.98</v>
      </c>
      <c r="F13" s="194">
        <v>42968</v>
      </c>
      <c r="G13" s="195">
        <v>43711</v>
      </c>
      <c r="H13" s="190" t="s">
        <v>231</v>
      </c>
      <c r="I13" s="38" t="s">
        <v>410</v>
      </c>
      <c r="J13" s="38" t="s">
        <v>411</v>
      </c>
      <c r="K13" s="6"/>
      <c r="L13" s="6"/>
      <c r="M13" s="6"/>
      <c r="N13" s="6"/>
      <c r="O13" s="6"/>
      <c r="P13" s="6"/>
      <c r="Q13" s="6"/>
      <c r="R13" s="6"/>
      <c r="S13" s="6"/>
      <c r="T13" s="6"/>
      <c r="U13" s="6"/>
      <c r="V13" s="6"/>
      <c r="W13" s="6"/>
      <c r="X13" s="6"/>
      <c r="Y13" s="6"/>
      <c r="Z13" s="6"/>
    </row>
    <row r="14" spans="1:26" ht="90" customHeight="1" x14ac:dyDescent="0.25">
      <c r="A14" s="22" t="str">
        <f>'TIITEL-LEHT'!$F$3</f>
        <v>Pärnu Lahe Partnerluskogu MTÜ</v>
      </c>
      <c r="B14" s="50" t="s">
        <v>412</v>
      </c>
      <c r="C14" s="50" t="s">
        <v>413</v>
      </c>
      <c r="D14" s="190" t="s">
        <v>382</v>
      </c>
      <c r="E14" s="50">
        <v>60233</v>
      </c>
      <c r="F14" s="191">
        <v>42968</v>
      </c>
      <c r="G14" s="192">
        <v>43698</v>
      </c>
      <c r="H14" s="190" t="s">
        <v>231</v>
      </c>
      <c r="I14" s="38" t="s">
        <v>414</v>
      </c>
      <c r="J14" s="38" t="s">
        <v>415</v>
      </c>
      <c r="K14" s="6"/>
      <c r="L14" s="6"/>
      <c r="M14" s="6"/>
      <c r="N14" s="6"/>
      <c r="O14" s="6"/>
      <c r="P14" s="6"/>
      <c r="Q14" s="6"/>
      <c r="R14" s="6"/>
      <c r="S14" s="6"/>
      <c r="T14" s="6"/>
      <c r="U14" s="6"/>
      <c r="V14" s="6"/>
      <c r="W14" s="6"/>
      <c r="X14" s="6"/>
      <c r="Y14" s="6"/>
      <c r="Z14" s="6"/>
    </row>
    <row r="15" spans="1:26" ht="135" customHeight="1" x14ac:dyDescent="0.25">
      <c r="A15" s="22" t="str">
        <f>'TIITEL-LEHT'!$F$3</f>
        <v>Pärnu Lahe Partnerluskogu MTÜ</v>
      </c>
      <c r="B15" s="50" t="s">
        <v>416</v>
      </c>
      <c r="C15" s="50" t="s">
        <v>417</v>
      </c>
      <c r="D15" s="190" t="s">
        <v>418</v>
      </c>
      <c r="E15" s="50">
        <v>8652.99</v>
      </c>
      <c r="F15" s="191">
        <v>43327</v>
      </c>
      <c r="G15" s="192">
        <v>44455</v>
      </c>
      <c r="H15" s="190" t="s">
        <v>231</v>
      </c>
      <c r="I15" s="38" t="s">
        <v>419</v>
      </c>
      <c r="J15" s="38" t="s">
        <v>420</v>
      </c>
      <c r="K15" s="6"/>
      <c r="L15" s="6"/>
      <c r="M15" s="6"/>
      <c r="N15" s="6"/>
      <c r="O15" s="6"/>
      <c r="P15" s="6"/>
      <c r="Q15" s="6"/>
      <c r="R15" s="6"/>
      <c r="S15" s="6"/>
      <c r="T15" s="6"/>
      <c r="U15" s="6"/>
      <c r="V15" s="6"/>
      <c r="W15" s="6"/>
      <c r="X15" s="6"/>
      <c r="Y15" s="6"/>
      <c r="Z15" s="6"/>
    </row>
    <row r="16" spans="1:26" x14ac:dyDescent="0.25">
      <c r="A16" s="6"/>
      <c r="B16" s="6"/>
      <c r="C16" s="6"/>
      <c r="D16" s="107" t="s">
        <v>421</v>
      </c>
      <c r="E16" s="6"/>
      <c r="F16" s="6"/>
      <c r="G16" s="39"/>
      <c r="H16" s="107" t="s">
        <v>281</v>
      </c>
      <c r="I16" s="6"/>
      <c r="J16" s="6"/>
      <c r="K16" s="6"/>
      <c r="L16" s="6"/>
      <c r="M16" s="6"/>
      <c r="N16" s="6"/>
      <c r="O16" s="6"/>
      <c r="P16" s="6"/>
      <c r="Q16" s="6"/>
      <c r="R16" s="6"/>
      <c r="S16" s="6"/>
      <c r="T16" s="6"/>
      <c r="U16" s="6"/>
      <c r="V16" s="6"/>
      <c r="W16" s="6"/>
      <c r="X16" s="6"/>
      <c r="Y16" s="6"/>
      <c r="Z16" s="6"/>
    </row>
    <row r="17" spans="1:26" x14ac:dyDescent="0.25">
      <c r="A17" s="6"/>
      <c r="B17" s="6"/>
      <c r="C17" s="6"/>
      <c r="D17" s="23" t="s">
        <v>418</v>
      </c>
      <c r="E17" s="6"/>
      <c r="F17" s="6"/>
      <c r="G17" s="39"/>
      <c r="H17" s="23" t="s">
        <v>279</v>
      </c>
      <c r="I17" s="6"/>
      <c r="J17" s="6"/>
      <c r="K17" s="6"/>
      <c r="L17" s="6"/>
      <c r="M17" s="6"/>
      <c r="N17" s="6"/>
      <c r="O17" s="6"/>
      <c r="P17" s="6"/>
      <c r="Q17" s="6"/>
      <c r="R17" s="6"/>
      <c r="S17" s="6"/>
      <c r="T17" s="6"/>
      <c r="U17" s="6"/>
      <c r="V17" s="6"/>
      <c r="W17" s="6"/>
      <c r="X17" s="6"/>
      <c r="Y17" s="6"/>
      <c r="Z17" s="6"/>
    </row>
    <row r="18" spans="1:26" x14ac:dyDescent="0.25">
      <c r="A18" s="6"/>
      <c r="B18" s="6"/>
      <c r="C18" s="6"/>
      <c r="D18" s="23" t="s">
        <v>422</v>
      </c>
      <c r="E18" s="6"/>
      <c r="F18" s="6"/>
      <c r="G18" s="39"/>
      <c r="H18" s="23" t="s">
        <v>283</v>
      </c>
      <c r="I18" s="6"/>
      <c r="J18" s="6"/>
      <c r="K18" s="6"/>
      <c r="L18" s="6"/>
      <c r="M18" s="6"/>
      <c r="N18" s="6"/>
      <c r="O18" s="6"/>
      <c r="P18" s="6"/>
      <c r="Q18" s="6"/>
      <c r="R18" s="6"/>
      <c r="S18" s="6"/>
      <c r="T18" s="6"/>
      <c r="U18" s="6"/>
      <c r="V18" s="6"/>
      <c r="W18" s="6"/>
      <c r="X18" s="6"/>
      <c r="Y18" s="6"/>
      <c r="Z18" s="6"/>
    </row>
    <row r="19" spans="1:26" x14ac:dyDescent="0.25">
      <c r="A19" s="6"/>
      <c r="B19" s="6"/>
      <c r="C19" s="6"/>
      <c r="D19" s="23" t="s">
        <v>423</v>
      </c>
      <c r="E19" s="6"/>
      <c r="F19" s="6"/>
      <c r="G19" s="39"/>
      <c r="H19" s="23" t="s">
        <v>284</v>
      </c>
      <c r="I19" s="6"/>
      <c r="J19" s="6"/>
      <c r="K19" s="6"/>
      <c r="L19" s="6"/>
      <c r="M19" s="6"/>
      <c r="N19" s="6"/>
      <c r="O19" s="6"/>
      <c r="P19" s="6"/>
      <c r="Q19" s="6"/>
      <c r="R19" s="6"/>
      <c r="S19" s="6"/>
      <c r="T19" s="6"/>
      <c r="U19" s="6"/>
      <c r="V19" s="6"/>
      <c r="W19" s="6"/>
      <c r="X19" s="6"/>
      <c r="Y19" s="6"/>
      <c r="Z19" s="6"/>
    </row>
    <row r="20" spans="1:26" x14ac:dyDescent="0.25">
      <c r="A20" s="6"/>
      <c r="B20" s="6"/>
      <c r="C20" s="6"/>
      <c r="D20" s="23" t="s">
        <v>424</v>
      </c>
      <c r="E20" s="6"/>
      <c r="F20" s="6"/>
      <c r="G20" s="39"/>
      <c r="H20" s="6"/>
      <c r="I20" s="6"/>
      <c r="J20" s="6"/>
      <c r="K20" s="6"/>
      <c r="L20" s="6"/>
      <c r="M20" s="6"/>
      <c r="N20" s="6"/>
      <c r="O20" s="6"/>
      <c r="P20" s="6"/>
      <c r="Q20" s="6"/>
      <c r="R20" s="6"/>
      <c r="S20" s="6"/>
      <c r="T20" s="6"/>
      <c r="U20" s="6"/>
      <c r="V20" s="6"/>
      <c r="W20" s="6"/>
      <c r="X20" s="6"/>
      <c r="Y20" s="6"/>
      <c r="Z20" s="6"/>
    </row>
    <row r="21" spans="1:26" ht="15.75" customHeight="1" x14ac:dyDescent="0.25">
      <c r="A21" s="6"/>
      <c r="B21" s="6"/>
      <c r="C21" s="6"/>
      <c r="D21" s="6"/>
      <c r="E21" s="6"/>
      <c r="F21" s="6"/>
      <c r="G21" s="39"/>
      <c r="H21" s="6"/>
      <c r="I21" s="6"/>
      <c r="J21" s="6"/>
      <c r="K21" s="6"/>
      <c r="L21" s="6"/>
      <c r="M21" s="6"/>
      <c r="N21" s="6"/>
      <c r="O21" s="6"/>
      <c r="P21" s="6"/>
      <c r="Q21" s="6"/>
      <c r="R21" s="6"/>
      <c r="S21" s="6"/>
      <c r="T21" s="6"/>
      <c r="U21" s="6"/>
      <c r="V21" s="6"/>
      <c r="W21" s="6"/>
      <c r="X21" s="6"/>
      <c r="Y21" s="6"/>
      <c r="Z21" s="6"/>
    </row>
    <row r="22" spans="1:26" ht="15.75" customHeight="1" x14ac:dyDescent="0.25">
      <c r="A22" s="6"/>
      <c r="B22" s="6"/>
      <c r="C22" s="6"/>
      <c r="D22" s="6"/>
      <c r="E22" s="6"/>
      <c r="F22" s="6"/>
      <c r="G22" s="39"/>
      <c r="H22" s="6"/>
      <c r="I22" s="6"/>
      <c r="J22" s="6"/>
      <c r="K22" s="6"/>
      <c r="L22" s="6"/>
      <c r="M22" s="6"/>
      <c r="N22" s="6"/>
      <c r="O22" s="6"/>
      <c r="P22" s="6"/>
      <c r="Q22" s="6"/>
      <c r="R22" s="6"/>
      <c r="S22" s="6"/>
      <c r="T22" s="6"/>
      <c r="U22" s="6"/>
      <c r="V22" s="6"/>
      <c r="W22" s="6"/>
      <c r="X22" s="6"/>
      <c r="Y22" s="6"/>
      <c r="Z22" s="6"/>
    </row>
    <row r="23" spans="1:26" ht="15.75" customHeight="1" x14ac:dyDescent="0.25">
      <c r="A23" s="6"/>
      <c r="B23" s="6"/>
      <c r="C23" s="6"/>
      <c r="D23" s="6"/>
      <c r="E23" s="6"/>
      <c r="F23" s="6"/>
      <c r="G23" s="39"/>
      <c r="H23" s="6"/>
      <c r="I23" s="6"/>
      <c r="J23" s="6"/>
      <c r="K23" s="6"/>
      <c r="L23" s="6"/>
      <c r="M23" s="6"/>
      <c r="N23" s="6"/>
      <c r="O23" s="6"/>
      <c r="P23" s="6"/>
      <c r="Q23" s="6"/>
      <c r="R23" s="6"/>
      <c r="S23" s="6"/>
      <c r="T23" s="6"/>
      <c r="U23" s="6"/>
      <c r="V23" s="6"/>
      <c r="W23" s="6"/>
      <c r="X23" s="6"/>
      <c r="Y23" s="6"/>
      <c r="Z23" s="6"/>
    </row>
    <row r="24" spans="1:26" ht="15.75" customHeight="1" x14ac:dyDescent="0.25">
      <c r="A24" s="6"/>
      <c r="B24" s="6"/>
      <c r="C24" s="6"/>
      <c r="D24" s="6"/>
      <c r="E24" s="6"/>
      <c r="F24" s="6"/>
      <c r="G24" s="39"/>
      <c r="H24" s="6"/>
      <c r="I24" s="6"/>
      <c r="J24" s="6"/>
      <c r="K24" s="6"/>
      <c r="L24" s="6"/>
      <c r="M24" s="6"/>
      <c r="N24" s="6"/>
      <c r="O24" s="6"/>
      <c r="P24" s="6"/>
      <c r="Q24" s="6"/>
      <c r="R24" s="6"/>
      <c r="S24" s="6"/>
      <c r="T24" s="6"/>
      <c r="U24" s="6"/>
      <c r="V24" s="6"/>
      <c r="W24" s="6"/>
      <c r="X24" s="6"/>
      <c r="Y24" s="6"/>
      <c r="Z24" s="6"/>
    </row>
    <row r="25" spans="1:26" ht="15.75" customHeight="1" x14ac:dyDescent="0.25">
      <c r="A25" s="6"/>
      <c r="B25" s="6"/>
      <c r="C25" s="6"/>
      <c r="D25" s="6"/>
      <c r="E25" s="6"/>
      <c r="F25" s="6"/>
      <c r="G25" s="39"/>
      <c r="H25" s="6"/>
      <c r="I25" s="6"/>
      <c r="J25" s="6"/>
      <c r="K25" s="6"/>
      <c r="L25" s="6"/>
      <c r="M25" s="6"/>
      <c r="N25" s="6"/>
      <c r="O25" s="6"/>
      <c r="P25" s="6"/>
      <c r="Q25" s="6"/>
      <c r="R25" s="6"/>
      <c r="S25" s="6"/>
      <c r="T25" s="6"/>
      <c r="U25" s="6"/>
      <c r="V25" s="6"/>
      <c r="W25" s="6"/>
      <c r="X25" s="6"/>
      <c r="Y25" s="6"/>
      <c r="Z25" s="6"/>
    </row>
    <row r="26" spans="1:26" ht="15.75" customHeight="1" x14ac:dyDescent="0.25">
      <c r="A26" s="6"/>
      <c r="B26" s="6"/>
      <c r="C26" s="6"/>
      <c r="D26" s="6"/>
      <c r="E26" s="6"/>
      <c r="F26" s="6"/>
      <c r="G26" s="39"/>
      <c r="H26" s="6"/>
      <c r="I26" s="6"/>
      <c r="J26" s="6"/>
      <c r="K26" s="6"/>
      <c r="L26" s="6"/>
      <c r="M26" s="6"/>
      <c r="N26" s="6"/>
      <c r="O26" s="6"/>
      <c r="P26" s="6"/>
      <c r="Q26" s="6"/>
      <c r="R26" s="6"/>
      <c r="S26" s="6"/>
      <c r="T26" s="6"/>
      <c r="U26" s="6"/>
      <c r="V26" s="6"/>
      <c r="W26" s="6"/>
      <c r="X26" s="6"/>
      <c r="Y26" s="6"/>
      <c r="Z26" s="6"/>
    </row>
    <row r="27" spans="1:26" ht="15.75" customHeight="1" x14ac:dyDescent="0.25">
      <c r="A27" s="6"/>
      <c r="B27" s="6"/>
      <c r="C27" s="6"/>
      <c r="D27" s="6"/>
      <c r="E27" s="6"/>
      <c r="F27" s="6"/>
      <c r="G27" s="39"/>
      <c r="H27" s="6"/>
      <c r="I27" s="6"/>
      <c r="J27" s="6"/>
      <c r="K27" s="6"/>
      <c r="L27" s="6"/>
      <c r="M27" s="6"/>
      <c r="N27" s="6"/>
      <c r="O27" s="6"/>
      <c r="P27" s="6"/>
      <c r="Q27" s="6"/>
      <c r="R27" s="6"/>
      <c r="S27" s="6"/>
      <c r="T27" s="6"/>
      <c r="U27" s="6"/>
      <c r="V27" s="6"/>
      <c r="W27" s="6"/>
      <c r="X27" s="6"/>
      <c r="Y27" s="6"/>
      <c r="Z27" s="6"/>
    </row>
    <row r="28" spans="1:26" ht="15.75" customHeight="1" x14ac:dyDescent="0.25">
      <c r="A28" s="6"/>
      <c r="B28" s="6"/>
      <c r="C28" s="6"/>
      <c r="D28" s="6"/>
      <c r="E28" s="6"/>
      <c r="F28" s="6"/>
      <c r="G28" s="39"/>
      <c r="H28" s="6"/>
      <c r="I28" s="6"/>
      <c r="J28" s="6"/>
      <c r="K28" s="6"/>
      <c r="L28" s="6"/>
      <c r="M28" s="6"/>
      <c r="N28" s="6"/>
      <c r="O28" s="6"/>
      <c r="P28" s="6"/>
      <c r="Q28" s="6"/>
      <c r="R28" s="6"/>
      <c r="S28" s="6"/>
      <c r="T28" s="6"/>
      <c r="U28" s="6"/>
      <c r="V28" s="6"/>
      <c r="W28" s="6"/>
      <c r="X28" s="6"/>
      <c r="Y28" s="6"/>
      <c r="Z28" s="6"/>
    </row>
    <row r="29" spans="1:26" ht="15.75" customHeight="1" x14ac:dyDescent="0.25">
      <c r="A29" s="6"/>
      <c r="B29" s="6"/>
      <c r="C29" s="6"/>
      <c r="D29" s="6"/>
      <c r="E29" s="6"/>
      <c r="F29" s="6"/>
      <c r="G29" s="39"/>
      <c r="H29" s="6"/>
      <c r="I29" s="6"/>
      <c r="J29" s="6"/>
      <c r="K29" s="6"/>
      <c r="L29" s="6"/>
      <c r="M29" s="6"/>
      <c r="N29" s="6"/>
      <c r="O29" s="6"/>
      <c r="P29" s="6"/>
      <c r="Q29" s="6"/>
      <c r="R29" s="6"/>
      <c r="S29" s="6"/>
      <c r="T29" s="6"/>
      <c r="U29" s="6"/>
      <c r="V29" s="6"/>
      <c r="W29" s="6"/>
      <c r="X29" s="6"/>
      <c r="Y29" s="6"/>
      <c r="Z29" s="6"/>
    </row>
    <row r="30" spans="1:26" ht="15.75" customHeight="1" x14ac:dyDescent="0.25">
      <c r="A30" s="6"/>
      <c r="B30" s="6"/>
      <c r="C30" s="6"/>
      <c r="D30" s="6"/>
      <c r="E30" s="6"/>
      <c r="F30" s="6"/>
      <c r="G30" s="39"/>
      <c r="H30" s="6"/>
      <c r="I30" s="6"/>
      <c r="J30" s="6"/>
      <c r="K30" s="6"/>
      <c r="L30" s="6"/>
      <c r="M30" s="6"/>
      <c r="N30" s="6"/>
      <c r="O30" s="6"/>
      <c r="P30" s="6"/>
      <c r="Q30" s="6"/>
      <c r="R30" s="6"/>
      <c r="S30" s="6"/>
      <c r="T30" s="6"/>
      <c r="U30" s="6"/>
      <c r="V30" s="6"/>
      <c r="W30" s="6"/>
      <c r="X30" s="6"/>
      <c r="Y30" s="6"/>
      <c r="Z30" s="6"/>
    </row>
    <row r="31" spans="1:26" ht="15.75" customHeight="1" x14ac:dyDescent="0.25">
      <c r="A31" s="6"/>
      <c r="B31" s="6"/>
      <c r="C31" s="6"/>
      <c r="D31" s="6"/>
      <c r="E31" s="6"/>
      <c r="F31" s="6"/>
      <c r="G31" s="39"/>
      <c r="H31" s="6"/>
      <c r="I31" s="6"/>
      <c r="J31" s="6"/>
      <c r="K31" s="6"/>
      <c r="L31" s="6"/>
      <c r="M31" s="6"/>
      <c r="N31" s="6"/>
      <c r="O31" s="6"/>
      <c r="P31" s="6"/>
      <c r="Q31" s="6"/>
      <c r="R31" s="6"/>
      <c r="S31" s="6"/>
      <c r="T31" s="6"/>
      <c r="U31" s="6"/>
      <c r="V31" s="6"/>
      <c r="W31" s="6"/>
      <c r="X31" s="6"/>
      <c r="Y31" s="6"/>
      <c r="Z31" s="6"/>
    </row>
    <row r="32" spans="1:26" ht="15.75" customHeight="1" x14ac:dyDescent="0.25">
      <c r="A32" s="6"/>
      <c r="B32" s="6"/>
      <c r="C32" s="6"/>
      <c r="D32" s="6"/>
      <c r="E32" s="6"/>
      <c r="F32" s="6"/>
      <c r="G32" s="39"/>
      <c r="H32" s="6"/>
      <c r="I32" s="6"/>
      <c r="J32" s="6"/>
      <c r="K32" s="6"/>
      <c r="L32" s="6"/>
      <c r="M32" s="6"/>
      <c r="N32" s="6"/>
      <c r="O32" s="6"/>
      <c r="P32" s="6"/>
      <c r="Q32" s="6"/>
      <c r="R32" s="6"/>
      <c r="S32" s="6"/>
      <c r="T32" s="6"/>
      <c r="U32" s="6"/>
      <c r="V32" s="6"/>
      <c r="W32" s="6"/>
      <c r="X32" s="6"/>
      <c r="Y32" s="6"/>
      <c r="Z32" s="6"/>
    </row>
    <row r="33" spans="1:26" ht="15.75" customHeight="1" x14ac:dyDescent="0.25">
      <c r="A33" s="6"/>
      <c r="B33" s="6"/>
      <c r="C33" s="6"/>
      <c r="D33" s="6"/>
      <c r="E33" s="6"/>
      <c r="F33" s="6"/>
      <c r="G33" s="39"/>
      <c r="H33" s="6"/>
      <c r="I33" s="6"/>
      <c r="J33" s="6"/>
      <c r="K33" s="6"/>
      <c r="L33" s="6"/>
      <c r="M33" s="6"/>
      <c r="N33" s="6"/>
      <c r="O33" s="6"/>
      <c r="P33" s="6"/>
      <c r="Q33" s="6"/>
      <c r="R33" s="6"/>
      <c r="S33" s="6"/>
      <c r="T33" s="6"/>
      <c r="U33" s="6"/>
      <c r="V33" s="6"/>
      <c r="W33" s="6"/>
      <c r="X33" s="6"/>
      <c r="Y33" s="6"/>
      <c r="Z33" s="6"/>
    </row>
    <row r="34" spans="1:26" ht="15.75" customHeight="1" x14ac:dyDescent="0.25">
      <c r="A34" s="6"/>
      <c r="B34" s="6"/>
      <c r="C34" s="6"/>
      <c r="D34" s="6"/>
      <c r="E34" s="6"/>
      <c r="F34" s="6"/>
      <c r="G34" s="39"/>
      <c r="H34" s="6"/>
      <c r="I34" s="6"/>
      <c r="J34" s="6"/>
      <c r="K34" s="6"/>
      <c r="L34" s="6"/>
      <c r="M34" s="6"/>
      <c r="N34" s="6"/>
      <c r="O34" s="6"/>
      <c r="P34" s="6"/>
      <c r="Q34" s="6"/>
      <c r="R34" s="6"/>
      <c r="S34" s="6"/>
      <c r="T34" s="6"/>
      <c r="U34" s="6"/>
      <c r="V34" s="6"/>
      <c r="W34" s="6"/>
      <c r="X34" s="6"/>
      <c r="Y34" s="6"/>
      <c r="Z34" s="6"/>
    </row>
    <row r="35" spans="1:26" ht="15.75" customHeight="1" x14ac:dyDescent="0.25">
      <c r="A35" s="6"/>
      <c r="B35" s="6"/>
      <c r="C35" s="6"/>
      <c r="D35" s="6"/>
      <c r="E35" s="6"/>
      <c r="F35" s="6"/>
      <c r="G35" s="39"/>
      <c r="H35" s="6"/>
      <c r="I35" s="6"/>
      <c r="J35" s="6"/>
      <c r="K35" s="6"/>
      <c r="L35" s="6"/>
      <c r="M35" s="6"/>
      <c r="N35" s="6"/>
      <c r="O35" s="6"/>
      <c r="P35" s="6"/>
      <c r="Q35" s="6"/>
      <c r="R35" s="6"/>
      <c r="S35" s="6"/>
      <c r="T35" s="6"/>
      <c r="U35" s="6"/>
      <c r="V35" s="6"/>
      <c r="W35" s="6"/>
      <c r="X35" s="6"/>
      <c r="Y35" s="6"/>
      <c r="Z35" s="6"/>
    </row>
    <row r="36" spans="1:26" ht="15.75" customHeight="1" x14ac:dyDescent="0.25">
      <c r="A36" s="6"/>
      <c r="B36" s="6"/>
      <c r="C36" s="6"/>
      <c r="D36" s="6"/>
      <c r="E36" s="6"/>
      <c r="F36" s="6"/>
      <c r="G36" s="39"/>
      <c r="H36" s="6"/>
      <c r="I36" s="6"/>
      <c r="J36" s="6"/>
      <c r="K36" s="6"/>
      <c r="L36" s="6"/>
      <c r="M36" s="6"/>
      <c r="N36" s="6"/>
      <c r="O36" s="6"/>
      <c r="P36" s="6"/>
      <c r="Q36" s="6"/>
      <c r="R36" s="6"/>
      <c r="S36" s="6"/>
      <c r="T36" s="6"/>
      <c r="U36" s="6"/>
      <c r="V36" s="6"/>
      <c r="W36" s="6"/>
      <c r="X36" s="6"/>
      <c r="Y36" s="6"/>
      <c r="Z36" s="6"/>
    </row>
    <row r="37" spans="1:26" ht="15.75" customHeight="1" x14ac:dyDescent="0.25">
      <c r="A37" s="6"/>
      <c r="B37" s="6"/>
      <c r="C37" s="6"/>
      <c r="D37" s="6"/>
      <c r="E37" s="6"/>
      <c r="F37" s="6"/>
      <c r="G37" s="39"/>
      <c r="H37" s="6"/>
      <c r="I37" s="6"/>
      <c r="J37" s="6"/>
      <c r="K37" s="6"/>
      <c r="L37" s="6"/>
      <c r="M37" s="6"/>
      <c r="N37" s="6"/>
      <c r="O37" s="6"/>
      <c r="P37" s="6"/>
      <c r="Q37" s="6"/>
      <c r="R37" s="6"/>
      <c r="S37" s="6"/>
      <c r="T37" s="6"/>
      <c r="U37" s="6"/>
      <c r="V37" s="6"/>
      <c r="W37" s="6"/>
      <c r="X37" s="6"/>
      <c r="Y37" s="6"/>
      <c r="Z37" s="6"/>
    </row>
    <row r="38" spans="1:26" ht="15.75" customHeight="1" x14ac:dyDescent="0.25">
      <c r="A38" s="6"/>
      <c r="B38" s="6"/>
      <c r="C38" s="6"/>
      <c r="D38" s="6"/>
      <c r="E38" s="6"/>
      <c r="F38" s="6"/>
      <c r="G38" s="39"/>
      <c r="H38" s="6"/>
      <c r="I38" s="6"/>
      <c r="J38" s="6"/>
      <c r="K38" s="6"/>
      <c r="L38" s="6"/>
      <c r="M38" s="6"/>
      <c r="N38" s="6"/>
      <c r="O38" s="6"/>
      <c r="P38" s="6"/>
      <c r="Q38" s="6"/>
      <c r="R38" s="6"/>
      <c r="S38" s="6"/>
      <c r="T38" s="6"/>
      <c r="U38" s="6"/>
      <c r="V38" s="6"/>
      <c r="W38" s="6"/>
      <c r="X38" s="6"/>
      <c r="Y38" s="6"/>
      <c r="Z38" s="6"/>
    </row>
    <row r="39" spans="1:26" ht="15.75" customHeight="1" x14ac:dyDescent="0.25">
      <c r="A39" s="6"/>
      <c r="B39" s="6"/>
      <c r="C39" s="6"/>
      <c r="D39" s="6"/>
      <c r="E39" s="6"/>
      <c r="F39" s="6"/>
      <c r="G39" s="39"/>
      <c r="H39" s="6"/>
      <c r="I39" s="6"/>
      <c r="J39" s="6"/>
      <c r="K39" s="6"/>
      <c r="L39" s="6"/>
      <c r="M39" s="6"/>
      <c r="N39" s="6"/>
      <c r="O39" s="6"/>
      <c r="P39" s="6"/>
      <c r="Q39" s="6"/>
      <c r="R39" s="6"/>
      <c r="S39" s="6"/>
      <c r="T39" s="6"/>
      <c r="U39" s="6"/>
      <c r="V39" s="6"/>
      <c r="W39" s="6"/>
      <c r="X39" s="6"/>
      <c r="Y39" s="6"/>
      <c r="Z39" s="6"/>
    </row>
    <row r="40" spans="1:26" ht="15.75" customHeight="1" x14ac:dyDescent="0.25">
      <c r="A40" s="6"/>
      <c r="B40" s="6"/>
      <c r="C40" s="6"/>
      <c r="D40" s="6"/>
      <c r="E40" s="6"/>
      <c r="F40" s="6"/>
      <c r="G40" s="39"/>
      <c r="H40" s="6"/>
      <c r="I40" s="6"/>
      <c r="J40" s="6"/>
      <c r="K40" s="6"/>
      <c r="L40" s="6"/>
      <c r="M40" s="6"/>
      <c r="N40" s="6"/>
      <c r="O40" s="6"/>
      <c r="P40" s="6"/>
      <c r="Q40" s="6"/>
      <c r="R40" s="6"/>
      <c r="S40" s="6"/>
      <c r="T40" s="6"/>
      <c r="U40" s="6"/>
      <c r="V40" s="6"/>
      <c r="W40" s="6"/>
      <c r="X40" s="6"/>
      <c r="Y40" s="6"/>
      <c r="Z40" s="6"/>
    </row>
    <row r="41" spans="1:26" ht="15.75" customHeight="1" x14ac:dyDescent="0.25">
      <c r="A41" s="6"/>
      <c r="B41" s="6"/>
      <c r="C41" s="6"/>
      <c r="D41" s="6"/>
      <c r="E41" s="6"/>
      <c r="F41" s="6"/>
      <c r="G41" s="39"/>
      <c r="H41" s="6"/>
      <c r="I41" s="6"/>
      <c r="J41" s="6"/>
      <c r="K41" s="6"/>
      <c r="L41" s="6"/>
      <c r="M41" s="6"/>
      <c r="N41" s="6"/>
      <c r="O41" s="6"/>
      <c r="P41" s="6"/>
      <c r="Q41" s="6"/>
      <c r="R41" s="6"/>
      <c r="S41" s="6"/>
      <c r="T41" s="6"/>
      <c r="U41" s="6"/>
      <c r="V41" s="6"/>
      <c r="W41" s="6"/>
      <c r="X41" s="6"/>
      <c r="Y41" s="6"/>
      <c r="Z41" s="6"/>
    </row>
    <row r="42" spans="1:26" ht="15.75" customHeight="1" x14ac:dyDescent="0.25">
      <c r="A42" s="6"/>
      <c r="B42" s="6"/>
      <c r="C42" s="6"/>
      <c r="D42" s="6"/>
      <c r="E42" s="6"/>
      <c r="F42" s="6"/>
      <c r="G42" s="39"/>
      <c r="H42" s="6"/>
      <c r="I42" s="6"/>
      <c r="J42" s="6"/>
      <c r="K42" s="6"/>
      <c r="L42" s="6"/>
      <c r="M42" s="6"/>
      <c r="N42" s="6"/>
      <c r="O42" s="6"/>
      <c r="P42" s="6"/>
      <c r="Q42" s="6"/>
      <c r="R42" s="6"/>
      <c r="S42" s="6"/>
      <c r="T42" s="6"/>
      <c r="U42" s="6"/>
      <c r="V42" s="6"/>
      <c r="W42" s="6"/>
      <c r="X42" s="6"/>
      <c r="Y42" s="6"/>
      <c r="Z42" s="6"/>
    </row>
    <row r="43" spans="1:26" ht="15.75" customHeight="1" x14ac:dyDescent="0.25">
      <c r="A43" s="6"/>
      <c r="B43" s="6"/>
      <c r="C43" s="6"/>
      <c r="D43" s="6"/>
      <c r="E43" s="6"/>
      <c r="F43" s="6"/>
      <c r="G43" s="39"/>
      <c r="H43" s="6"/>
      <c r="I43" s="6"/>
      <c r="J43" s="6"/>
      <c r="K43" s="6"/>
      <c r="L43" s="6"/>
      <c r="M43" s="6"/>
      <c r="N43" s="6"/>
      <c r="O43" s="6"/>
      <c r="P43" s="6"/>
      <c r="Q43" s="6"/>
      <c r="R43" s="6"/>
      <c r="S43" s="6"/>
      <c r="T43" s="6"/>
      <c r="U43" s="6"/>
      <c r="V43" s="6"/>
      <c r="W43" s="6"/>
      <c r="X43" s="6"/>
      <c r="Y43" s="6"/>
      <c r="Z43" s="6"/>
    </row>
    <row r="44" spans="1:26" ht="15.75" customHeight="1" x14ac:dyDescent="0.25">
      <c r="A44" s="6"/>
      <c r="B44" s="6"/>
      <c r="C44" s="6"/>
      <c r="D44" s="6"/>
      <c r="E44" s="6"/>
      <c r="F44" s="6"/>
      <c r="G44" s="39"/>
      <c r="H44" s="6"/>
      <c r="I44" s="6"/>
      <c r="J44" s="6"/>
      <c r="K44" s="6"/>
      <c r="L44" s="6"/>
      <c r="M44" s="6"/>
      <c r="N44" s="6"/>
      <c r="O44" s="6"/>
      <c r="P44" s="6"/>
      <c r="Q44" s="6"/>
      <c r="R44" s="6"/>
      <c r="S44" s="6"/>
      <c r="T44" s="6"/>
      <c r="U44" s="6"/>
      <c r="V44" s="6"/>
      <c r="W44" s="6"/>
      <c r="X44" s="6"/>
      <c r="Y44" s="6"/>
      <c r="Z44" s="6"/>
    </row>
    <row r="45" spans="1:26" ht="15.75" customHeight="1" x14ac:dyDescent="0.25">
      <c r="A45" s="6"/>
      <c r="B45" s="6"/>
      <c r="C45" s="6"/>
      <c r="D45" s="6"/>
      <c r="E45" s="6"/>
      <c r="F45" s="6"/>
      <c r="G45" s="39"/>
      <c r="H45" s="6"/>
      <c r="I45" s="6"/>
      <c r="J45" s="6"/>
      <c r="K45" s="6"/>
      <c r="L45" s="6"/>
      <c r="M45" s="6"/>
      <c r="N45" s="6"/>
      <c r="O45" s="6"/>
      <c r="P45" s="6"/>
      <c r="Q45" s="6"/>
      <c r="R45" s="6"/>
      <c r="S45" s="6"/>
      <c r="T45" s="6"/>
      <c r="U45" s="6"/>
      <c r="V45" s="6"/>
      <c r="W45" s="6"/>
      <c r="X45" s="6"/>
      <c r="Y45" s="6"/>
      <c r="Z45" s="6"/>
    </row>
    <row r="46" spans="1:26" ht="15.75" customHeight="1" x14ac:dyDescent="0.25">
      <c r="A46" s="6"/>
      <c r="B46" s="6"/>
      <c r="C46" s="6"/>
      <c r="D46" s="6"/>
      <c r="E46" s="6"/>
      <c r="F46" s="6"/>
      <c r="G46" s="39"/>
      <c r="H46" s="6"/>
      <c r="I46" s="6"/>
      <c r="J46" s="6"/>
      <c r="K46" s="6"/>
      <c r="L46" s="6"/>
      <c r="M46" s="6"/>
      <c r="N46" s="6"/>
      <c r="O46" s="6"/>
      <c r="P46" s="6"/>
      <c r="Q46" s="6"/>
      <c r="R46" s="6"/>
      <c r="S46" s="6"/>
      <c r="T46" s="6"/>
      <c r="U46" s="6"/>
      <c r="V46" s="6"/>
      <c r="W46" s="6"/>
      <c r="X46" s="6"/>
      <c r="Y46" s="6"/>
      <c r="Z46" s="6"/>
    </row>
    <row r="47" spans="1:26" ht="15.75" customHeight="1" x14ac:dyDescent="0.25">
      <c r="A47" s="6"/>
      <c r="B47" s="6"/>
      <c r="C47" s="6"/>
      <c r="D47" s="6"/>
      <c r="E47" s="6"/>
      <c r="F47" s="6"/>
      <c r="G47" s="39"/>
      <c r="H47" s="6"/>
      <c r="I47" s="6"/>
      <c r="J47" s="6"/>
      <c r="K47" s="6"/>
      <c r="L47" s="6"/>
      <c r="M47" s="6"/>
      <c r="N47" s="6"/>
      <c r="O47" s="6"/>
      <c r="P47" s="6"/>
      <c r="Q47" s="6"/>
      <c r="R47" s="6"/>
      <c r="S47" s="6"/>
      <c r="T47" s="6"/>
      <c r="U47" s="6"/>
      <c r="V47" s="6"/>
      <c r="W47" s="6"/>
      <c r="X47" s="6"/>
      <c r="Y47" s="6"/>
      <c r="Z47" s="6"/>
    </row>
    <row r="48" spans="1:26" ht="15.75" customHeight="1" x14ac:dyDescent="0.25">
      <c r="A48" s="6"/>
      <c r="B48" s="6"/>
      <c r="C48" s="6"/>
      <c r="D48" s="6"/>
      <c r="E48" s="6"/>
      <c r="F48" s="6"/>
      <c r="G48" s="39"/>
      <c r="H48" s="6"/>
      <c r="I48" s="6"/>
      <c r="J48" s="6"/>
      <c r="K48" s="6"/>
      <c r="L48" s="6"/>
      <c r="M48" s="6"/>
      <c r="N48" s="6"/>
      <c r="O48" s="6"/>
      <c r="P48" s="6"/>
      <c r="Q48" s="6"/>
      <c r="R48" s="6"/>
      <c r="S48" s="6"/>
      <c r="T48" s="6"/>
      <c r="U48" s="6"/>
      <c r="V48" s="6"/>
      <c r="W48" s="6"/>
      <c r="X48" s="6"/>
      <c r="Y48" s="6"/>
      <c r="Z48" s="6"/>
    </row>
    <row r="49" spans="1:26" ht="15.75" customHeight="1" x14ac:dyDescent="0.25">
      <c r="A49" s="6"/>
      <c r="B49" s="6"/>
      <c r="C49" s="6"/>
      <c r="D49" s="6"/>
      <c r="E49" s="6"/>
      <c r="F49" s="6"/>
      <c r="G49" s="39"/>
      <c r="H49" s="6"/>
      <c r="I49" s="6"/>
      <c r="J49" s="6"/>
      <c r="K49" s="6"/>
      <c r="L49" s="6"/>
      <c r="M49" s="6"/>
      <c r="N49" s="6"/>
      <c r="O49" s="6"/>
      <c r="P49" s="6"/>
      <c r="Q49" s="6"/>
      <c r="R49" s="6"/>
      <c r="S49" s="6"/>
      <c r="T49" s="6"/>
      <c r="U49" s="6"/>
      <c r="V49" s="6"/>
      <c r="W49" s="6"/>
      <c r="X49" s="6"/>
      <c r="Y49" s="6"/>
      <c r="Z49" s="6"/>
    </row>
    <row r="50" spans="1:26" ht="15.75" customHeight="1" x14ac:dyDescent="0.25">
      <c r="A50" s="6"/>
      <c r="B50" s="6"/>
      <c r="C50" s="6"/>
      <c r="D50" s="6"/>
      <c r="E50" s="6"/>
      <c r="F50" s="6"/>
      <c r="G50" s="39"/>
      <c r="H50" s="6"/>
      <c r="I50" s="6"/>
      <c r="J50" s="6"/>
      <c r="K50" s="6"/>
      <c r="L50" s="6"/>
      <c r="M50" s="6"/>
      <c r="N50" s="6"/>
      <c r="O50" s="6"/>
      <c r="P50" s="6"/>
      <c r="Q50" s="6"/>
      <c r="R50" s="6"/>
      <c r="S50" s="6"/>
      <c r="T50" s="6"/>
      <c r="U50" s="6"/>
      <c r="V50" s="6"/>
      <c r="W50" s="6"/>
      <c r="X50" s="6"/>
      <c r="Y50" s="6"/>
      <c r="Z50" s="6"/>
    </row>
    <row r="51" spans="1:26" ht="15.75" customHeight="1" x14ac:dyDescent="0.25">
      <c r="A51" s="6"/>
      <c r="B51" s="6"/>
      <c r="C51" s="6"/>
      <c r="D51" s="6"/>
      <c r="E51" s="6"/>
      <c r="F51" s="6"/>
      <c r="G51" s="39"/>
      <c r="H51" s="6"/>
      <c r="I51" s="6"/>
      <c r="J51" s="6"/>
      <c r="K51" s="6"/>
      <c r="L51" s="6"/>
      <c r="M51" s="6"/>
      <c r="N51" s="6"/>
      <c r="O51" s="6"/>
      <c r="P51" s="6"/>
      <c r="Q51" s="6"/>
      <c r="R51" s="6"/>
      <c r="S51" s="6"/>
      <c r="T51" s="6"/>
      <c r="U51" s="6"/>
      <c r="V51" s="6"/>
      <c r="W51" s="6"/>
      <c r="X51" s="6"/>
      <c r="Y51" s="6"/>
      <c r="Z51" s="6"/>
    </row>
    <row r="52" spans="1:26" ht="15.75" customHeight="1" x14ac:dyDescent="0.25">
      <c r="A52" s="6"/>
      <c r="B52" s="6"/>
      <c r="C52" s="6"/>
      <c r="D52" s="6"/>
      <c r="E52" s="6"/>
      <c r="F52" s="6"/>
      <c r="G52" s="39"/>
      <c r="H52" s="6"/>
      <c r="I52" s="6"/>
      <c r="J52" s="6"/>
      <c r="K52" s="6"/>
      <c r="L52" s="6"/>
      <c r="M52" s="6"/>
      <c r="N52" s="6"/>
      <c r="O52" s="6"/>
      <c r="P52" s="6"/>
      <c r="Q52" s="6"/>
      <c r="R52" s="6"/>
      <c r="S52" s="6"/>
      <c r="T52" s="6"/>
      <c r="U52" s="6"/>
      <c r="V52" s="6"/>
      <c r="W52" s="6"/>
      <c r="X52" s="6"/>
      <c r="Y52" s="6"/>
      <c r="Z52" s="6"/>
    </row>
    <row r="53" spans="1:26" ht="15.75" customHeight="1" x14ac:dyDescent="0.25">
      <c r="A53" s="6"/>
      <c r="B53" s="6"/>
      <c r="C53" s="6"/>
      <c r="D53" s="6"/>
      <c r="E53" s="6"/>
      <c r="F53" s="6"/>
      <c r="G53" s="39"/>
      <c r="H53" s="6"/>
      <c r="I53" s="6"/>
      <c r="J53" s="6"/>
      <c r="K53" s="6"/>
      <c r="L53" s="6"/>
      <c r="M53" s="6"/>
      <c r="N53" s="6"/>
      <c r="O53" s="6"/>
      <c r="P53" s="6"/>
      <c r="Q53" s="6"/>
      <c r="R53" s="6"/>
      <c r="S53" s="6"/>
      <c r="T53" s="6"/>
      <c r="U53" s="6"/>
      <c r="V53" s="6"/>
      <c r="W53" s="6"/>
      <c r="X53" s="6"/>
      <c r="Y53" s="6"/>
      <c r="Z53" s="6"/>
    </row>
    <row r="54" spans="1:26" ht="15.75" customHeight="1" x14ac:dyDescent="0.25">
      <c r="A54" s="6"/>
      <c r="B54" s="6"/>
      <c r="C54" s="6"/>
      <c r="D54" s="6"/>
      <c r="E54" s="6"/>
      <c r="F54" s="6"/>
      <c r="G54" s="39"/>
      <c r="H54" s="6"/>
      <c r="I54" s="6"/>
      <c r="J54" s="6"/>
      <c r="K54" s="6"/>
      <c r="L54" s="6"/>
      <c r="M54" s="6"/>
      <c r="N54" s="6"/>
      <c r="O54" s="6"/>
      <c r="P54" s="6"/>
      <c r="Q54" s="6"/>
      <c r="R54" s="6"/>
      <c r="S54" s="6"/>
      <c r="T54" s="6"/>
      <c r="U54" s="6"/>
      <c r="V54" s="6"/>
      <c r="W54" s="6"/>
      <c r="X54" s="6"/>
      <c r="Y54" s="6"/>
      <c r="Z54" s="6"/>
    </row>
    <row r="55" spans="1:26" ht="15.75" customHeight="1" x14ac:dyDescent="0.25">
      <c r="A55" s="6"/>
      <c r="B55" s="6"/>
      <c r="C55" s="6"/>
      <c r="D55" s="6"/>
      <c r="E55" s="6"/>
      <c r="F55" s="6"/>
      <c r="G55" s="39"/>
      <c r="H55" s="6"/>
      <c r="I55" s="6"/>
      <c r="J55" s="6"/>
      <c r="K55" s="6"/>
      <c r="L55" s="6"/>
      <c r="M55" s="6"/>
      <c r="N55" s="6"/>
      <c r="O55" s="6"/>
      <c r="P55" s="6"/>
      <c r="Q55" s="6"/>
      <c r="R55" s="6"/>
      <c r="S55" s="6"/>
      <c r="T55" s="6"/>
      <c r="U55" s="6"/>
      <c r="V55" s="6"/>
      <c r="W55" s="6"/>
      <c r="X55" s="6"/>
      <c r="Y55" s="6"/>
      <c r="Z55" s="6"/>
    </row>
    <row r="56" spans="1:26" ht="15.75" customHeight="1" x14ac:dyDescent="0.25">
      <c r="A56" s="6"/>
      <c r="B56" s="6"/>
      <c r="C56" s="6"/>
      <c r="D56" s="6"/>
      <c r="E56" s="6"/>
      <c r="F56" s="6"/>
      <c r="G56" s="39"/>
      <c r="H56" s="6"/>
      <c r="I56" s="6"/>
      <c r="J56" s="6"/>
      <c r="K56" s="6"/>
      <c r="L56" s="6"/>
      <c r="M56" s="6"/>
      <c r="N56" s="6"/>
      <c r="O56" s="6"/>
      <c r="P56" s="6"/>
      <c r="Q56" s="6"/>
      <c r="R56" s="6"/>
      <c r="S56" s="6"/>
      <c r="T56" s="6"/>
      <c r="U56" s="6"/>
      <c r="V56" s="6"/>
      <c r="W56" s="6"/>
      <c r="X56" s="6"/>
      <c r="Y56" s="6"/>
      <c r="Z56" s="6"/>
    </row>
    <row r="57" spans="1:26" ht="15.75" customHeight="1" x14ac:dyDescent="0.25">
      <c r="A57" s="6"/>
      <c r="B57" s="6"/>
      <c r="C57" s="6"/>
      <c r="D57" s="6"/>
      <c r="E57" s="6"/>
      <c r="F57" s="6"/>
      <c r="G57" s="39"/>
      <c r="H57" s="6"/>
      <c r="I57" s="6"/>
      <c r="J57" s="6"/>
      <c r="K57" s="6"/>
      <c r="L57" s="6"/>
      <c r="M57" s="6"/>
      <c r="N57" s="6"/>
      <c r="O57" s="6"/>
      <c r="P57" s="6"/>
      <c r="Q57" s="6"/>
      <c r="R57" s="6"/>
      <c r="S57" s="6"/>
      <c r="T57" s="6"/>
      <c r="U57" s="6"/>
      <c r="V57" s="6"/>
      <c r="W57" s="6"/>
      <c r="X57" s="6"/>
      <c r="Y57" s="6"/>
      <c r="Z57" s="6"/>
    </row>
    <row r="58" spans="1:26" ht="15.75" customHeight="1" x14ac:dyDescent="0.25">
      <c r="A58" s="6"/>
      <c r="B58" s="6"/>
      <c r="C58" s="6"/>
      <c r="D58" s="6"/>
      <c r="E58" s="6"/>
      <c r="F58" s="6"/>
      <c r="G58" s="39"/>
      <c r="H58" s="6"/>
      <c r="I58" s="6"/>
      <c r="J58" s="6"/>
      <c r="K58" s="6"/>
      <c r="L58" s="6"/>
      <c r="M58" s="6"/>
      <c r="N58" s="6"/>
      <c r="O58" s="6"/>
      <c r="P58" s="6"/>
      <c r="Q58" s="6"/>
      <c r="R58" s="6"/>
      <c r="S58" s="6"/>
      <c r="T58" s="6"/>
      <c r="U58" s="6"/>
      <c r="V58" s="6"/>
      <c r="W58" s="6"/>
      <c r="X58" s="6"/>
      <c r="Y58" s="6"/>
      <c r="Z58" s="6"/>
    </row>
    <row r="59" spans="1:26" ht="15.75" customHeight="1" x14ac:dyDescent="0.25">
      <c r="A59" s="6"/>
      <c r="B59" s="6"/>
      <c r="C59" s="6"/>
      <c r="D59" s="6"/>
      <c r="E59" s="6"/>
      <c r="F59" s="6"/>
      <c r="G59" s="39"/>
      <c r="H59" s="6"/>
      <c r="I59" s="6"/>
      <c r="J59" s="6"/>
      <c r="K59" s="6"/>
      <c r="L59" s="6"/>
      <c r="M59" s="6"/>
      <c r="N59" s="6"/>
      <c r="O59" s="6"/>
      <c r="P59" s="6"/>
      <c r="Q59" s="6"/>
      <c r="R59" s="6"/>
      <c r="S59" s="6"/>
      <c r="T59" s="6"/>
      <c r="U59" s="6"/>
      <c r="V59" s="6"/>
      <c r="W59" s="6"/>
      <c r="X59" s="6"/>
      <c r="Y59" s="6"/>
      <c r="Z59" s="6"/>
    </row>
    <row r="60" spans="1:26" ht="15.75" customHeight="1" x14ac:dyDescent="0.25">
      <c r="A60" s="6"/>
      <c r="B60" s="6"/>
      <c r="C60" s="6"/>
      <c r="D60" s="6"/>
      <c r="E60" s="6"/>
      <c r="F60" s="6"/>
      <c r="G60" s="39"/>
      <c r="H60" s="6"/>
      <c r="I60" s="6"/>
      <c r="J60" s="6"/>
      <c r="K60" s="6"/>
      <c r="L60" s="6"/>
      <c r="M60" s="6"/>
      <c r="N60" s="6"/>
      <c r="O60" s="6"/>
      <c r="P60" s="6"/>
      <c r="Q60" s="6"/>
      <c r="R60" s="6"/>
      <c r="S60" s="6"/>
      <c r="T60" s="6"/>
      <c r="U60" s="6"/>
      <c r="V60" s="6"/>
      <c r="W60" s="6"/>
      <c r="X60" s="6"/>
      <c r="Y60" s="6"/>
      <c r="Z60" s="6"/>
    </row>
    <row r="61" spans="1:26" ht="15.75" customHeight="1" x14ac:dyDescent="0.25">
      <c r="A61" s="6"/>
      <c r="B61" s="6"/>
      <c r="C61" s="6"/>
      <c r="D61" s="6"/>
      <c r="E61" s="6"/>
      <c r="F61" s="6"/>
      <c r="G61" s="39"/>
      <c r="H61" s="6"/>
      <c r="I61" s="6"/>
      <c r="J61" s="6"/>
      <c r="K61" s="6"/>
      <c r="L61" s="6"/>
      <c r="M61" s="6"/>
      <c r="N61" s="6"/>
      <c r="O61" s="6"/>
      <c r="P61" s="6"/>
      <c r="Q61" s="6"/>
      <c r="R61" s="6"/>
      <c r="S61" s="6"/>
      <c r="T61" s="6"/>
      <c r="U61" s="6"/>
      <c r="V61" s="6"/>
      <c r="W61" s="6"/>
      <c r="X61" s="6"/>
      <c r="Y61" s="6"/>
      <c r="Z61" s="6"/>
    </row>
    <row r="62" spans="1:26" ht="15.75" customHeight="1" x14ac:dyDescent="0.25">
      <c r="A62" s="6"/>
      <c r="B62" s="6"/>
      <c r="C62" s="6"/>
      <c r="D62" s="6"/>
      <c r="E62" s="6"/>
      <c r="F62" s="6"/>
      <c r="G62" s="39"/>
      <c r="H62" s="6"/>
      <c r="I62" s="6"/>
      <c r="J62" s="6"/>
      <c r="K62" s="6"/>
      <c r="L62" s="6"/>
      <c r="M62" s="6"/>
      <c r="N62" s="6"/>
      <c r="O62" s="6"/>
      <c r="P62" s="6"/>
      <c r="Q62" s="6"/>
      <c r="R62" s="6"/>
      <c r="S62" s="6"/>
      <c r="T62" s="6"/>
      <c r="U62" s="6"/>
      <c r="V62" s="6"/>
      <c r="W62" s="6"/>
      <c r="X62" s="6"/>
      <c r="Y62" s="6"/>
      <c r="Z62" s="6"/>
    </row>
    <row r="63" spans="1:26" ht="15.75" customHeight="1" x14ac:dyDescent="0.25">
      <c r="A63" s="6"/>
      <c r="B63" s="6"/>
      <c r="C63" s="6"/>
      <c r="D63" s="6"/>
      <c r="E63" s="6"/>
      <c r="F63" s="6"/>
      <c r="G63" s="39"/>
      <c r="H63" s="6"/>
      <c r="I63" s="6"/>
      <c r="J63" s="6"/>
      <c r="K63" s="6"/>
      <c r="L63" s="6"/>
      <c r="M63" s="6"/>
      <c r="N63" s="6"/>
      <c r="O63" s="6"/>
      <c r="P63" s="6"/>
      <c r="Q63" s="6"/>
      <c r="R63" s="6"/>
      <c r="S63" s="6"/>
      <c r="T63" s="6"/>
      <c r="U63" s="6"/>
      <c r="V63" s="6"/>
      <c r="W63" s="6"/>
      <c r="X63" s="6"/>
      <c r="Y63" s="6"/>
      <c r="Z63" s="6"/>
    </row>
    <row r="64" spans="1:26" ht="15.75" customHeight="1" x14ac:dyDescent="0.25">
      <c r="A64" s="6"/>
      <c r="B64" s="6"/>
      <c r="C64" s="6"/>
      <c r="D64" s="6"/>
      <c r="E64" s="6"/>
      <c r="F64" s="6"/>
      <c r="G64" s="39"/>
      <c r="H64" s="6"/>
      <c r="I64" s="6"/>
      <c r="J64" s="6"/>
      <c r="K64" s="6"/>
      <c r="L64" s="6"/>
      <c r="M64" s="6"/>
      <c r="N64" s="6"/>
      <c r="O64" s="6"/>
      <c r="P64" s="6"/>
      <c r="Q64" s="6"/>
      <c r="R64" s="6"/>
      <c r="S64" s="6"/>
      <c r="T64" s="6"/>
      <c r="U64" s="6"/>
      <c r="V64" s="6"/>
      <c r="W64" s="6"/>
      <c r="X64" s="6"/>
      <c r="Y64" s="6"/>
      <c r="Z64" s="6"/>
    </row>
    <row r="65" spans="1:26" ht="15.75" customHeight="1" x14ac:dyDescent="0.25">
      <c r="A65" s="6"/>
      <c r="B65" s="6"/>
      <c r="C65" s="6"/>
      <c r="D65" s="6"/>
      <c r="E65" s="6"/>
      <c r="F65" s="6"/>
      <c r="G65" s="39"/>
      <c r="H65" s="6"/>
      <c r="I65" s="6"/>
      <c r="J65" s="6"/>
      <c r="K65" s="6"/>
      <c r="L65" s="6"/>
      <c r="M65" s="6"/>
      <c r="N65" s="6"/>
      <c r="O65" s="6"/>
      <c r="P65" s="6"/>
      <c r="Q65" s="6"/>
      <c r="R65" s="6"/>
      <c r="S65" s="6"/>
      <c r="T65" s="6"/>
      <c r="U65" s="6"/>
      <c r="V65" s="6"/>
      <c r="W65" s="6"/>
      <c r="X65" s="6"/>
      <c r="Y65" s="6"/>
      <c r="Z65" s="6"/>
    </row>
    <row r="66" spans="1:26" ht="15.75" customHeight="1" x14ac:dyDescent="0.25">
      <c r="A66" s="6"/>
      <c r="B66" s="6"/>
      <c r="C66" s="6"/>
      <c r="D66" s="6"/>
      <c r="E66" s="6"/>
      <c r="F66" s="6"/>
      <c r="G66" s="39"/>
      <c r="H66" s="6"/>
      <c r="I66" s="6"/>
      <c r="J66" s="6"/>
      <c r="K66" s="6"/>
      <c r="L66" s="6"/>
      <c r="M66" s="6"/>
      <c r="N66" s="6"/>
      <c r="O66" s="6"/>
      <c r="P66" s="6"/>
      <c r="Q66" s="6"/>
      <c r="R66" s="6"/>
      <c r="S66" s="6"/>
      <c r="T66" s="6"/>
      <c r="U66" s="6"/>
      <c r="V66" s="6"/>
      <c r="W66" s="6"/>
      <c r="X66" s="6"/>
      <c r="Y66" s="6"/>
      <c r="Z66" s="6"/>
    </row>
    <row r="67" spans="1:26" ht="15.75" customHeight="1" x14ac:dyDescent="0.25">
      <c r="A67" s="6"/>
      <c r="B67" s="6"/>
      <c r="C67" s="6"/>
      <c r="D67" s="6"/>
      <c r="E67" s="6"/>
      <c r="F67" s="6"/>
      <c r="G67" s="39"/>
      <c r="H67" s="6"/>
      <c r="I67" s="6"/>
      <c r="J67" s="6"/>
      <c r="K67" s="6"/>
      <c r="L67" s="6"/>
      <c r="M67" s="6"/>
      <c r="N67" s="6"/>
      <c r="O67" s="6"/>
      <c r="P67" s="6"/>
      <c r="Q67" s="6"/>
      <c r="R67" s="6"/>
      <c r="S67" s="6"/>
      <c r="T67" s="6"/>
      <c r="U67" s="6"/>
      <c r="V67" s="6"/>
      <c r="W67" s="6"/>
      <c r="X67" s="6"/>
      <c r="Y67" s="6"/>
      <c r="Z67" s="6"/>
    </row>
    <row r="68" spans="1:26" ht="15.75" customHeight="1" x14ac:dyDescent="0.25">
      <c r="A68" s="6"/>
      <c r="B68" s="6"/>
      <c r="C68" s="6"/>
      <c r="D68" s="6"/>
      <c r="E68" s="6"/>
      <c r="F68" s="6"/>
      <c r="G68" s="39"/>
      <c r="H68" s="6"/>
      <c r="I68" s="6"/>
      <c r="J68" s="6"/>
      <c r="K68" s="6"/>
      <c r="L68" s="6"/>
      <c r="M68" s="6"/>
      <c r="N68" s="6"/>
      <c r="O68" s="6"/>
      <c r="P68" s="6"/>
      <c r="Q68" s="6"/>
      <c r="R68" s="6"/>
      <c r="S68" s="6"/>
      <c r="T68" s="6"/>
      <c r="U68" s="6"/>
      <c r="V68" s="6"/>
      <c r="W68" s="6"/>
      <c r="X68" s="6"/>
      <c r="Y68" s="6"/>
      <c r="Z68" s="6"/>
    </row>
    <row r="69" spans="1:26" ht="15.75" customHeight="1" x14ac:dyDescent="0.25">
      <c r="A69" s="6"/>
      <c r="B69" s="6"/>
      <c r="C69" s="6"/>
      <c r="D69" s="6"/>
      <c r="E69" s="6"/>
      <c r="F69" s="6"/>
      <c r="G69" s="39"/>
      <c r="H69" s="6"/>
      <c r="I69" s="6"/>
      <c r="J69" s="6"/>
      <c r="K69" s="6"/>
      <c r="L69" s="6"/>
      <c r="M69" s="6"/>
      <c r="N69" s="6"/>
      <c r="O69" s="6"/>
      <c r="P69" s="6"/>
      <c r="Q69" s="6"/>
      <c r="R69" s="6"/>
      <c r="S69" s="6"/>
      <c r="T69" s="6"/>
      <c r="U69" s="6"/>
      <c r="V69" s="6"/>
      <c r="W69" s="6"/>
      <c r="X69" s="6"/>
      <c r="Y69" s="6"/>
      <c r="Z69" s="6"/>
    </row>
    <row r="70" spans="1:26" ht="15.75" customHeight="1" x14ac:dyDescent="0.25">
      <c r="A70" s="6"/>
      <c r="B70" s="6"/>
      <c r="C70" s="6"/>
      <c r="D70" s="6"/>
      <c r="E70" s="6"/>
      <c r="F70" s="6"/>
      <c r="G70" s="39"/>
      <c r="H70" s="6"/>
      <c r="I70" s="6"/>
      <c r="J70" s="6"/>
      <c r="K70" s="6"/>
      <c r="L70" s="6"/>
      <c r="M70" s="6"/>
      <c r="N70" s="6"/>
      <c r="O70" s="6"/>
      <c r="P70" s="6"/>
      <c r="Q70" s="6"/>
      <c r="R70" s="6"/>
      <c r="S70" s="6"/>
      <c r="T70" s="6"/>
      <c r="U70" s="6"/>
      <c r="V70" s="6"/>
      <c r="W70" s="6"/>
      <c r="X70" s="6"/>
      <c r="Y70" s="6"/>
      <c r="Z70" s="6"/>
    </row>
    <row r="71" spans="1:26" ht="15.75" customHeight="1" x14ac:dyDescent="0.25">
      <c r="A71" s="6"/>
      <c r="B71" s="6"/>
      <c r="C71" s="6"/>
      <c r="D71" s="6"/>
      <c r="E71" s="6"/>
      <c r="F71" s="6"/>
      <c r="G71" s="39"/>
      <c r="H71" s="6"/>
      <c r="I71" s="6"/>
      <c r="J71" s="6"/>
      <c r="K71" s="6"/>
      <c r="L71" s="6"/>
      <c r="M71" s="6"/>
      <c r="N71" s="6"/>
      <c r="O71" s="6"/>
      <c r="P71" s="6"/>
      <c r="Q71" s="6"/>
      <c r="R71" s="6"/>
      <c r="S71" s="6"/>
      <c r="T71" s="6"/>
      <c r="U71" s="6"/>
      <c r="V71" s="6"/>
      <c r="W71" s="6"/>
      <c r="X71" s="6"/>
      <c r="Y71" s="6"/>
      <c r="Z71" s="6"/>
    </row>
    <row r="72" spans="1:26" ht="15.75" customHeight="1" x14ac:dyDescent="0.25">
      <c r="A72" s="6"/>
      <c r="B72" s="6"/>
      <c r="C72" s="6"/>
      <c r="D72" s="6"/>
      <c r="E72" s="6"/>
      <c r="F72" s="6"/>
      <c r="G72" s="39"/>
      <c r="H72" s="6"/>
      <c r="I72" s="6"/>
      <c r="J72" s="6"/>
      <c r="K72" s="6"/>
      <c r="L72" s="6"/>
      <c r="M72" s="6"/>
      <c r="N72" s="6"/>
      <c r="O72" s="6"/>
      <c r="P72" s="6"/>
      <c r="Q72" s="6"/>
      <c r="R72" s="6"/>
      <c r="S72" s="6"/>
      <c r="T72" s="6"/>
      <c r="U72" s="6"/>
      <c r="V72" s="6"/>
      <c r="W72" s="6"/>
      <c r="X72" s="6"/>
      <c r="Y72" s="6"/>
      <c r="Z72" s="6"/>
    </row>
    <row r="73" spans="1:26" ht="15.75" customHeight="1" x14ac:dyDescent="0.25">
      <c r="A73" s="6"/>
      <c r="B73" s="6"/>
      <c r="C73" s="6"/>
      <c r="D73" s="6"/>
      <c r="E73" s="6"/>
      <c r="F73" s="6"/>
      <c r="G73" s="39"/>
      <c r="H73" s="6"/>
      <c r="I73" s="6"/>
      <c r="J73" s="6"/>
      <c r="K73" s="6"/>
      <c r="L73" s="6"/>
      <c r="M73" s="6"/>
      <c r="N73" s="6"/>
      <c r="O73" s="6"/>
      <c r="P73" s="6"/>
      <c r="Q73" s="6"/>
      <c r="R73" s="6"/>
      <c r="S73" s="6"/>
      <c r="T73" s="6"/>
      <c r="U73" s="6"/>
      <c r="V73" s="6"/>
      <c r="W73" s="6"/>
      <c r="X73" s="6"/>
      <c r="Y73" s="6"/>
      <c r="Z73" s="6"/>
    </row>
    <row r="74" spans="1:26" ht="15.75" customHeight="1" x14ac:dyDescent="0.25">
      <c r="A74" s="6"/>
      <c r="B74" s="6"/>
      <c r="C74" s="6"/>
      <c r="D74" s="6"/>
      <c r="E74" s="6"/>
      <c r="F74" s="6"/>
      <c r="G74" s="39"/>
      <c r="H74" s="6"/>
      <c r="I74" s="6"/>
      <c r="J74" s="6"/>
      <c r="K74" s="6"/>
      <c r="L74" s="6"/>
      <c r="M74" s="6"/>
      <c r="N74" s="6"/>
      <c r="O74" s="6"/>
      <c r="P74" s="6"/>
      <c r="Q74" s="6"/>
      <c r="R74" s="6"/>
      <c r="S74" s="6"/>
      <c r="T74" s="6"/>
      <c r="U74" s="6"/>
      <c r="V74" s="6"/>
      <c r="W74" s="6"/>
      <c r="X74" s="6"/>
      <c r="Y74" s="6"/>
      <c r="Z74" s="6"/>
    </row>
    <row r="75" spans="1:26" ht="15.75" customHeight="1" x14ac:dyDescent="0.25">
      <c r="A75" s="6"/>
      <c r="B75" s="6"/>
      <c r="C75" s="6"/>
      <c r="D75" s="6"/>
      <c r="E75" s="6"/>
      <c r="F75" s="6"/>
      <c r="G75" s="39"/>
      <c r="H75" s="6"/>
      <c r="I75" s="6"/>
      <c r="J75" s="6"/>
      <c r="K75" s="6"/>
      <c r="L75" s="6"/>
      <c r="M75" s="6"/>
      <c r="N75" s="6"/>
      <c r="O75" s="6"/>
      <c r="P75" s="6"/>
      <c r="Q75" s="6"/>
      <c r="R75" s="6"/>
      <c r="S75" s="6"/>
      <c r="T75" s="6"/>
      <c r="U75" s="6"/>
      <c r="V75" s="6"/>
      <c r="W75" s="6"/>
      <c r="X75" s="6"/>
      <c r="Y75" s="6"/>
      <c r="Z75" s="6"/>
    </row>
    <row r="76" spans="1:26" ht="15.75" customHeight="1" x14ac:dyDescent="0.25">
      <c r="A76" s="6"/>
      <c r="B76" s="6"/>
      <c r="C76" s="6"/>
      <c r="D76" s="6"/>
      <c r="E76" s="6"/>
      <c r="F76" s="6"/>
      <c r="G76" s="39"/>
      <c r="H76" s="6"/>
      <c r="I76" s="6"/>
      <c r="J76" s="6"/>
      <c r="K76" s="6"/>
      <c r="L76" s="6"/>
      <c r="M76" s="6"/>
      <c r="N76" s="6"/>
      <c r="O76" s="6"/>
      <c r="P76" s="6"/>
      <c r="Q76" s="6"/>
      <c r="R76" s="6"/>
      <c r="S76" s="6"/>
      <c r="T76" s="6"/>
      <c r="U76" s="6"/>
      <c r="V76" s="6"/>
      <c r="W76" s="6"/>
      <c r="X76" s="6"/>
      <c r="Y76" s="6"/>
      <c r="Z76" s="6"/>
    </row>
    <row r="77" spans="1:26" ht="15.75" customHeight="1" x14ac:dyDescent="0.25">
      <c r="A77" s="6"/>
      <c r="B77" s="6"/>
      <c r="C77" s="6"/>
      <c r="D77" s="6"/>
      <c r="E77" s="6"/>
      <c r="F77" s="6"/>
      <c r="G77" s="39"/>
      <c r="H77" s="6"/>
      <c r="I77" s="6"/>
      <c r="J77" s="6"/>
      <c r="K77" s="6"/>
      <c r="L77" s="6"/>
      <c r="M77" s="6"/>
      <c r="N77" s="6"/>
      <c r="O77" s="6"/>
      <c r="P77" s="6"/>
      <c r="Q77" s="6"/>
      <c r="R77" s="6"/>
      <c r="S77" s="6"/>
      <c r="T77" s="6"/>
      <c r="U77" s="6"/>
      <c r="V77" s="6"/>
      <c r="W77" s="6"/>
      <c r="X77" s="6"/>
      <c r="Y77" s="6"/>
      <c r="Z77" s="6"/>
    </row>
    <row r="78" spans="1:26" ht="15.75" customHeight="1" x14ac:dyDescent="0.25">
      <c r="A78" s="6"/>
      <c r="B78" s="6"/>
      <c r="C78" s="6"/>
      <c r="D78" s="6"/>
      <c r="E78" s="6"/>
      <c r="F78" s="6"/>
      <c r="G78" s="39"/>
      <c r="H78" s="6"/>
      <c r="I78" s="6"/>
      <c r="J78" s="6"/>
      <c r="K78" s="6"/>
      <c r="L78" s="6"/>
      <c r="M78" s="6"/>
      <c r="N78" s="6"/>
      <c r="O78" s="6"/>
      <c r="P78" s="6"/>
      <c r="Q78" s="6"/>
      <c r="R78" s="6"/>
      <c r="S78" s="6"/>
      <c r="T78" s="6"/>
      <c r="U78" s="6"/>
      <c r="V78" s="6"/>
      <c r="W78" s="6"/>
      <c r="X78" s="6"/>
      <c r="Y78" s="6"/>
      <c r="Z78" s="6"/>
    </row>
    <row r="79" spans="1:26" ht="15.75" customHeight="1" x14ac:dyDescent="0.25">
      <c r="A79" s="6"/>
      <c r="B79" s="6"/>
      <c r="C79" s="6"/>
      <c r="D79" s="6"/>
      <c r="E79" s="6"/>
      <c r="F79" s="6"/>
      <c r="G79" s="39"/>
      <c r="H79" s="6"/>
      <c r="I79" s="6"/>
      <c r="J79" s="6"/>
      <c r="K79" s="6"/>
      <c r="L79" s="6"/>
      <c r="M79" s="6"/>
      <c r="N79" s="6"/>
      <c r="O79" s="6"/>
      <c r="P79" s="6"/>
      <c r="Q79" s="6"/>
      <c r="R79" s="6"/>
      <c r="S79" s="6"/>
      <c r="T79" s="6"/>
      <c r="U79" s="6"/>
      <c r="V79" s="6"/>
      <c r="W79" s="6"/>
      <c r="X79" s="6"/>
      <c r="Y79" s="6"/>
      <c r="Z79" s="6"/>
    </row>
    <row r="80" spans="1:26" ht="15.75" customHeight="1" x14ac:dyDescent="0.25">
      <c r="A80" s="6"/>
      <c r="B80" s="6"/>
      <c r="C80" s="6"/>
      <c r="D80" s="6"/>
      <c r="E80" s="6"/>
      <c r="F80" s="6"/>
      <c r="G80" s="39"/>
      <c r="H80" s="6"/>
      <c r="I80" s="6"/>
      <c r="J80" s="6"/>
      <c r="K80" s="6"/>
      <c r="L80" s="6"/>
      <c r="M80" s="6"/>
      <c r="N80" s="6"/>
      <c r="O80" s="6"/>
      <c r="P80" s="6"/>
      <c r="Q80" s="6"/>
      <c r="R80" s="6"/>
      <c r="S80" s="6"/>
      <c r="T80" s="6"/>
      <c r="U80" s="6"/>
      <c r="V80" s="6"/>
      <c r="W80" s="6"/>
      <c r="X80" s="6"/>
      <c r="Y80" s="6"/>
      <c r="Z80" s="6"/>
    </row>
    <row r="81" spans="1:26" ht="15.75" customHeight="1" x14ac:dyDescent="0.25">
      <c r="A81" s="6"/>
      <c r="B81" s="6"/>
      <c r="C81" s="6"/>
      <c r="D81" s="6"/>
      <c r="E81" s="6"/>
      <c r="F81" s="6"/>
      <c r="G81" s="39"/>
      <c r="H81" s="6"/>
      <c r="I81" s="6"/>
      <c r="J81" s="6"/>
      <c r="K81" s="6"/>
      <c r="L81" s="6"/>
      <c r="M81" s="6"/>
      <c r="N81" s="6"/>
      <c r="O81" s="6"/>
      <c r="P81" s="6"/>
      <c r="Q81" s="6"/>
      <c r="R81" s="6"/>
      <c r="S81" s="6"/>
      <c r="T81" s="6"/>
      <c r="U81" s="6"/>
      <c r="V81" s="6"/>
      <c r="W81" s="6"/>
      <c r="X81" s="6"/>
      <c r="Y81" s="6"/>
      <c r="Z81" s="6"/>
    </row>
    <row r="82" spans="1:26" ht="15.75" customHeight="1" x14ac:dyDescent="0.25">
      <c r="A82" s="6"/>
      <c r="B82" s="6"/>
      <c r="C82" s="6"/>
      <c r="D82" s="6"/>
      <c r="E82" s="6"/>
      <c r="F82" s="6"/>
      <c r="G82" s="39"/>
      <c r="H82" s="6"/>
      <c r="I82" s="6"/>
      <c r="J82" s="6"/>
      <c r="K82" s="6"/>
      <c r="L82" s="6"/>
      <c r="M82" s="6"/>
      <c r="N82" s="6"/>
      <c r="O82" s="6"/>
      <c r="P82" s="6"/>
      <c r="Q82" s="6"/>
      <c r="R82" s="6"/>
      <c r="S82" s="6"/>
      <c r="T82" s="6"/>
      <c r="U82" s="6"/>
      <c r="V82" s="6"/>
      <c r="W82" s="6"/>
      <c r="X82" s="6"/>
      <c r="Y82" s="6"/>
      <c r="Z82" s="6"/>
    </row>
    <row r="83" spans="1:26" ht="15.75" customHeight="1" x14ac:dyDescent="0.25">
      <c r="A83" s="6"/>
      <c r="B83" s="6"/>
      <c r="C83" s="6"/>
      <c r="D83" s="6"/>
      <c r="E83" s="6"/>
      <c r="F83" s="6"/>
      <c r="G83" s="39"/>
      <c r="H83" s="6"/>
      <c r="I83" s="6"/>
      <c r="J83" s="6"/>
      <c r="K83" s="6"/>
      <c r="L83" s="6"/>
      <c r="M83" s="6"/>
      <c r="N83" s="6"/>
      <c r="O83" s="6"/>
      <c r="P83" s="6"/>
      <c r="Q83" s="6"/>
      <c r="R83" s="6"/>
      <c r="S83" s="6"/>
      <c r="T83" s="6"/>
      <c r="U83" s="6"/>
      <c r="V83" s="6"/>
      <c r="W83" s="6"/>
      <c r="X83" s="6"/>
      <c r="Y83" s="6"/>
      <c r="Z83" s="6"/>
    </row>
    <row r="84" spans="1:26" ht="15.75" customHeight="1" x14ac:dyDescent="0.25">
      <c r="A84" s="6"/>
      <c r="B84" s="6"/>
      <c r="C84" s="6"/>
      <c r="D84" s="6"/>
      <c r="E84" s="6"/>
      <c r="F84" s="6"/>
      <c r="G84" s="39"/>
      <c r="H84" s="6"/>
      <c r="I84" s="6"/>
      <c r="J84" s="6"/>
      <c r="K84" s="6"/>
      <c r="L84" s="6"/>
      <c r="M84" s="6"/>
      <c r="N84" s="6"/>
      <c r="O84" s="6"/>
      <c r="P84" s="6"/>
      <c r="Q84" s="6"/>
      <c r="R84" s="6"/>
      <c r="S84" s="6"/>
      <c r="T84" s="6"/>
      <c r="U84" s="6"/>
      <c r="V84" s="6"/>
      <c r="W84" s="6"/>
      <c r="X84" s="6"/>
      <c r="Y84" s="6"/>
      <c r="Z84" s="6"/>
    </row>
    <row r="85" spans="1:26" ht="15.75" customHeight="1" x14ac:dyDescent="0.25">
      <c r="A85" s="6"/>
      <c r="B85" s="6"/>
      <c r="C85" s="6"/>
      <c r="D85" s="6"/>
      <c r="E85" s="6"/>
      <c r="F85" s="6"/>
      <c r="G85" s="39"/>
      <c r="H85" s="6"/>
      <c r="I85" s="6"/>
      <c r="J85" s="6"/>
      <c r="K85" s="6"/>
      <c r="L85" s="6"/>
      <c r="M85" s="6"/>
      <c r="N85" s="6"/>
      <c r="O85" s="6"/>
      <c r="P85" s="6"/>
      <c r="Q85" s="6"/>
      <c r="R85" s="6"/>
      <c r="S85" s="6"/>
      <c r="T85" s="6"/>
      <c r="U85" s="6"/>
      <c r="V85" s="6"/>
      <c r="W85" s="6"/>
      <c r="X85" s="6"/>
      <c r="Y85" s="6"/>
      <c r="Z85" s="6"/>
    </row>
    <row r="86" spans="1:26" ht="15.75" customHeight="1" x14ac:dyDescent="0.25">
      <c r="A86" s="6"/>
      <c r="B86" s="6"/>
      <c r="C86" s="6"/>
      <c r="D86" s="6"/>
      <c r="E86" s="6"/>
      <c r="F86" s="6"/>
      <c r="G86" s="39"/>
      <c r="H86" s="6"/>
      <c r="I86" s="6"/>
      <c r="J86" s="6"/>
      <c r="K86" s="6"/>
      <c r="L86" s="6"/>
      <c r="M86" s="6"/>
      <c r="N86" s="6"/>
      <c r="O86" s="6"/>
      <c r="P86" s="6"/>
      <c r="Q86" s="6"/>
      <c r="R86" s="6"/>
      <c r="S86" s="6"/>
      <c r="T86" s="6"/>
      <c r="U86" s="6"/>
      <c r="V86" s="6"/>
      <c r="W86" s="6"/>
      <c r="X86" s="6"/>
      <c r="Y86" s="6"/>
      <c r="Z86" s="6"/>
    </row>
    <row r="87" spans="1:26" ht="15.75" customHeight="1" x14ac:dyDescent="0.25">
      <c r="A87" s="6"/>
      <c r="B87" s="6"/>
      <c r="C87" s="6"/>
      <c r="D87" s="6"/>
      <c r="E87" s="6"/>
      <c r="F87" s="6"/>
      <c r="G87" s="39"/>
      <c r="H87" s="6"/>
      <c r="I87" s="6"/>
      <c r="J87" s="6"/>
      <c r="K87" s="6"/>
      <c r="L87" s="6"/>
      <c r="M87" s="6"/>
      <c r="N87" s="6"/>
      <c r="O87" s="6"/>
      <c r="P87" s="6"/>
      <c r="Q87" s="6"/>
      <c r="R87" s="6"/>
      <c r="S87" s="6"/>
      <c r="T87" s="6"/>
      <c r="U87" s="6"/>
      <c r="V87" s="6"/>
      <c r="W87" s="6"/>
      <c r="X87" s="6"/>
      <c r="Y87" s="6"/>
      <c r="Z87" s="6"/>
    </row>
    <row r="88" spans="1:26" ht="15.75" customHeight="1" x14ac:dyDescent="0.25">
      <c r="A88" s="6"/>
      <c r="B88" s="6"/>
      <c r="C88" s="6"/>
      <c r="D88" s="6"/>
      <c r="E88" s="6"/>
      <c r="F88" s="6"/>
      <c r="G88" s="39"/>
      <c r="H88" s="6"/>
      <c r="I88" s="6"/>
      <c r="J88" s="6"/>
      <c r="K88" s="6"/>
      <c r="L88" s="6"/>
      <c r="M88" s="6"/>
      <c r="N88" s="6"/>
      <c r="O88" s="6"/>
      <c r="P88" s="6"/>
      <c r="Q88" s="6"/>
      <c r="R88" s="6"/>
      <c r="S88" s="6"/>
      <c r="T88" s="6"/>
      <c r="U88" s="6"/>
      <c r="V88" s="6"/>
      <c r="W88" s="6"/>
      <c r="X88" s="6"/>
      <c r="Y88" s="6"/>
      <c r="Z88" s="6"/>
    </row>
    <row r="89" spans="1:26" ht="15.75" customHeight="1" x14ac:dyDescent="0.25">
      <c r="A89" s="6"/>
      <c r="B89" s="6"/>
      <c r="C89" s="6"/>
      <c r="D89" s="6"/>
      <c r="E89" s="6"/>
      <c r="F89" s="6"/>
      <c r="G89" s="39"/>
      <c r="H89" s="6"/>
      <c r="I89" s="6"/>
      <c r="J89" s="6"/>
      <c r="K89" s="6"/>
      <c r="L89" s="6"/>
      <c r="M89" s="6"/>
      <c r="N89" s="6"/>
      <c r="O89" s="6"/>
      <c r="P89" s="6"/>
      <c r="Q89" s="6"/>
      <c r="R89" s="6"/>
      <c r="S89" s="6"/>
      <c r="T89" s="6"/>
      <c r="U89" s="6"/>
      <c r="V89" s="6"/>
      <c r="W89" s="6"/>
      <c r="X89" s="6"/>
      <c r="Y89" s="6"/>
      <c r="Z89" s="6"/>
    </row>
    <row r="90" spans="1:26" ht="15.75" customHeight="1" x14ac:dyDescent="0.25">
      <c r="A90" s="6"/>
      <c r="B90" s="6"/>
      <c r="C90" s="6"/>
      <c r="D90" s="6"/>
      <c r="E90" s="6"/>
      <c r="F90" s="6"/>
      <c r="G90" s="39"/>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39"/>
      <c r="H91" s="6"/>
      <c r="I91" s="6"/>
      <c r="J91" s="6"/>
      <c r="K91" s="6"/>
      <c r="L91" s="6"/>
      <c r="M91" s="6"/>
      <c r="N91" s="6"/>
      <c r="O91" s="6"/>
      <c r="P91" s="6"/>
      <c r="Q91" s="6"/>
      <c r="R91" s="6"/>
      <c r="S91" s="6"/>
      <c r="T91" s="6"/>
      <c r="U91" s="6"/>
      <c r="V91" s="6"/>
      <c r="W91" s="6"/>
      <c r="X91" s="6"/>
      <c r="Y91" s="6"/>
      <c r="Z91" s="6"/>
    </row>
    <row r="92" spans="1:26" ht="15.75" customHeight="1" x14ac:dyDescent="0.25">
      <c r="A92" s="6"/>
      <c r="B92" s="6"/>
      <c r="C92" s="6"/>
      <c r="D92" s="6"/>
      <c r="E92" s="6"/>
      <c r="F92" s="6"/>
      <c r="G92" s="39"/>
      <c r="H92" s="6"/>
      <c r="I92" s="6"/>
      <c r="J92" s="6"/>
      <c r="K92" s="6"/>
      <c r="L92" s="6"/>
      <c r="M92" s="6"/>
      <c r="N92" s="6"/>
      <c r="O92" s="6"/>
      <c r="P92" s="6"/>
      <c r="Q92" s="6"/>
      <c r="R92" s="6"/>
      <c r="S92" s="6"/>
      <c r="T92" s="6"/>
      <c r="U92" s="6"/>
      <c r="V92" s="6"/>
      <c r="W92" s="6"/>
      <c r="X92" s="6"/>
      <c r="Y92" s="6"/>
      <c r="Z92" s="6"/>
    </row>
    <row r="93" spans="1:26" ht="15.75" customHeight="1" x14ac:dyDescent="0.25">
      <c r="A93" s="6"/>
      <c r="B93" s="6"/>
      <c r="C93" s="6"/>
      <c r="D93" s="6"/>
      <c r="E93" s="6"/>
      <c r="F93" s="6"/>
      <c r="G93" s="39"/>
      <c r="H93" s="6"/>
      <c r="I93" s="6"/>
      <c r="J93" s="6"/>
      <c r="K93" s="6"/>
      <c r="L93" s="6"/>
      <c r="M93" s="6"/>
      <c r="N93" s="6"/>
      <c r="O93" s="6"/>
      <c r="P93" s="6"/>
      <c r="Q93" s="6"/>
      <c r="R93" s="6"/>
      <c r="S93" s="6"/>
      <c r="T93" s="6"/>
      <c r="U93" s="6"/>
      <c r="V93" s="6"/>
      <c r="W93" s="6"/>
      <c r="X93" s="6"/>
      <c r="Y93" s="6"/>
      <c r="Z93" s="6"/>
    </row>
    <row r="94" spans="1:26" ht="15.75" customHeight="1" x14ac:dyDescent="0.25">
      <c r="A94" s="6"/>
      <c r="B94" s="6"/>
      <c r="C94" s="6"/>
      <c r="D94" s="6"/>
      <c r="E94" s="6"/>
      <c r="F94" s="6"/>
      <c r="G94" s="39"/>
      <c r="H94" s="6"/>
      <c r="I94" s="6"/>
      <c r="J94" s="6"/>
      <c r="K94" s="6"/>
      <c r="L94" s="6"/>
      <c r="M94" s="6"/>
      <c r="N94" s="6"/>
      <c r="O94" s="6"/>
      <c r="P94" s="6"/>
      <c r="Q94" s="6"/>
      <c r="R94" s="6"/>
      <c r="S94" s="6"/>
      <c r="T94" s="6"/>
      <c r="U94" s="6"/>
      <c r="V94" s="6"/>
      <c r="W94" s="6"/>
      <c r="X94" s="6"/>
      <c r="Y94" s="6"/>
      <c r="Z94" s="6"/>
    </row>
    <row r="95" spans="1:26" ht="15.75" customHeight="1" x14ac:dyDescent="0.25">
      <c r="A95" s="6"/>
      <c r="B95" s="6"/>
      <c r="C95" s="6"/>
      <c r="D95" s="6"/>
      <c r="E95" s="6"/>
      <c r="F95" s="6"/>
      <c r="G95" s="39"/>
      <c r="H95" s="6"/>
      <c r="I95" s="6"/>
      <c r="J95" s="6"/>
      <c r="K95" s="6"/>
      <c r="L95" s="6"/>
      <c r="M95" s="6"/>
      <c r="N95" s="6"/>
      <c r="O95" s="6"/>
      <c r="P95" s="6"/>
      <c r="Q95" s="6"/>
      <c r="R95" s="6"/>
      <c r="S95" s="6"/>
      <c r="T95" s="6"/>
      <c r="U95" s="6"/>
      <c r="V95" s="6"/>
      <c r="W95" s="6"/>
      <c r="X95" s="6"/>
      <c r="Y95" s="6"/>
      <c r="Z95" s="6"/>
    </row>
    <row r="96" spans="1:26" ht="15.75" customHeight="1" x14ac:dyDescent="0.25">
      <c r="A96" s="6"/>
      <c r="B96" s="6"/>
      <c r="C96" s="6"/>
      <c r="D96" s="6"/>
      <c r="E96" s="6"/>
      <c r="F96" s="6"/>
      <c r="G96" s="39"/>
      <c r="H96" s="6"/>
      <c r="I96" s="6"/>
      <c r="J96" s="6"/>
      <c r="K96" s="6"/>
      <c r="L96" s="6"/>
      <c r="M96" s="6"/>
      <c r="N96" s="6"/>
      <c r="O96" s="6"/>
      <c r="P96" s="6"/>
      <c r="Q96" s="6"/>
      <c r="R96" s="6"/>
      <c r="S96" s="6"/>
      <c r="T96" s="6"/>
      <c r="U96" s="6"/>
      <c r="V96" s="6"/>
      <c r="W96" s="6"/>
      <c r="X96" s="6"/>
      <c r="Y96" s="6"/>
      <c r="Z96" s="6"/>
    </row>
    <row r="97" spans="1:26" ht="15.75" customHeight="1" x14ac:dyDescent="0.25">
      <c r="A97" s="6"/>
      <c r="B97" s="6"/>
      <c r="C97" s="6"/>
      <c r="D97" s="6"/>
      <c r="E97" s="6"/>
      <c r="F97" s="6"/>
      <c r="G97" s="39"/>
      <c r="H97" s="6"/>
      <c r="I97" s="6"/>
      <c r="J97" s="6"/>
      <c r="K97" s="6"/>
      <c r="L97" s="6"/>
      <c r="M97" s="6"/>
      <c r="N97" s="6"/>
      <c r="O97" s="6"/>
      <c r="P97" s="6"/>
      <c r="Q97" s="6"/>
      <c r="R97" s="6"/>
      <c r="S97" s="6"/>
      <c r="T97" s="6"/>
      <c r="U97" s="6"/>
      <c r="V97" s="6"/>
      <c r="W97" s="6"/>
      <c r="X97" s="6"/>
      <c r="Y97" s="6"/>
      <c r="Z97" s="6"/>
    </row>
    <row r="98" spans="1:26" ht="15.75" customHeight="1" x14ac:dyDescent="0.25">
      <c r="A98" s="6"/>
      <c r="B98" s="6"/>
      <c r="C98" s="6"/>
      <c r="D98" s="6"/>
      <c r="E98" s="6"/>
      <c r="F98" s="6"/>
      <c r="G98" s="39"/>
      <c r="H98" s="6"/>
      <c r="I98" s="6"/>
      <c r="J98" s="6"/>
      <c r="K98" s="6"/>
      <c r="L98" s="6"/>
      <c r="M98" s="6"/>
      <c r="N98" s="6"/>
      <c r="O98" s="6"/>
      <c r="P98" s="6"/>
      <c r="Q98" s="6"/>
      <c r="R98" s="6"/>
      <c r="S98" s="6"/>
      <c r="T98" s="6"/>
      <c r="U98" s="6"/>
      <c r="V98" s="6"/>
      <c r="W98" s="6"/>
      <c r="X98" s="6"/>
      <c r="Y98" s="6"/>
      <c r="Z98" s="6"/>
    </row>
    <row r="99" spans="1:26" ht="15.75" customHeight="1" x14ac:dyDescent="0.25">
      <c r="A99" s="6"/>
      <c r="B99" s="6"/>
      <c r="C99" s="6"/>
      <c r="D99" s="6"/>
      <c r="E99" s="6"/>
      <c r="F99" s="6"/>
      <c r="G99" s="39"/>
      <c r="H99" s="6"/>
      <c r="I99" s="6"/>
      <c r="J99" s="6"/>
      <c r="K99" s="6"/>
      <c r="L99" s="6"/>
      <c r="M99" s="6"/>
      <c r="N99" s="6"/>
      <c r="O99" s="6"/>
      <c r="P99" s="6"/>
      <c r="Q99" s="6"/>
      <c r="R99" s="6"/>
      <c r="S99" s="6"/>
      <c r="T99" s="6"/>
      <c r="U99" s="6"/>
      <c r="V99" s="6"/>
      <c r="W99" s="6"/>
      <c r="X99" s="6"/>
      <c r="Y99" s="6"/>
      <c r="Z99" s="6"/>
    </row>
    <row r="100" spans="1:26" ht="15.75" customHeight="1" x14ac:dyDescent="0.25">
      <c r="A100" s="6"/>
      <c r="B100" s="6"/>
      <c r="C100" s="6"/>
      <c r="D100" s="6"/>
      <c r="E100" s="6"/>
      <c r="F100" s="6"/>
      <c r="G100" s="39"/>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6"/>
      <c r="C101" s="6"/>
      <c r="D101" s="6"/>
      <c r="E101" s="6"/>
      <c r="F101" s="6"/>
      <c r="G101" s="39"/>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6"/>
      <c r="C102" s="6"/>
      <c r="D102" s="6"/>
      <c r="E102" s="6"/>
      <c r="F102" s="6"/>
      <c r="G102" s="39"/>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6"/>
      <c r="C103" s="6"/>
      <c r="D103" s="6"/>
      <c r="E103" s="6"/>
      <c r="F103" s="6"/>
      <c r="G103" s="39"/>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6"/>
      <c r="C104" s="6"/>
      <c r="D104" s="6"/>
      <c r="E104" s="6"/>
      <c r="F104" s="6"/>
      <c r="G104" s="39"/>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6"/>
      <c r="C105" s="6"/>
      <c r="D105" s="6"/>
      <c r="E105" s="6"/>
      <c r="F105" s="6"/>
      <c r="G105" s="39"/>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6"/>
      <c r="C106" s="6"/>
      <c r="D106" s="6"/>
      <c r="E106" s="6"/>
      <c r="F106" s="6"/>
      <c r="G106" s="39"/>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6"/>
      <c r="C107" s="6"/>
      <c r="D107" s="6"/>
      <c r="E107" s="6"/>
      <c r="F107" s="6"/>
      <c r="G107" s="39"/>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39"/>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6"/>
      <c r="C109" s="6"/>
      <c r="D109" s="6"/>
      <c r="E109" s="6"/>
      <c r="F109" s="6"/>
      <c r="G109" s="39"/>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6"/>
      <c r="C110" s="6"/>
      <c r="D110" s="6"/>
      <c r="E110" s="6"/>
      <c r="F110" s="6"/>
      <c r="G110" s="39"/>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6"/>
      <c r="C111" s="6"/>
      <c r="D111" s="6"/>
      <c r="E111" s="6"/>
      <c r="F111" s="6"/>
      <c r="G111" s="39"/>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6"/>
      <c r="C112" s="6"/>
      <c r="D112" s="6"/>
      <c r="E112" s="6"/>
      <c r="F112" s="6"/>
      <c r="G112" s="39"/>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6"/>
      <c r="C113" s="6"/>
      <c r="D113" s="6"/>
      <c r="E113" s="6"/>
      <c r="F113" s="6"/>
      <c r="G113" s="39"/>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6"/>
      <c r="C114" s="6"/>
      <c r="D114" s="6"/>
      <c r="E114" s="6"/>
      <c r="F114" s="6"/>
      <c r="G114" s="39"/>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6"/>
      <c r="C115" s="6"/>
      <c r="D115" s="6"/>
      <c r="E115" s="6"/>
      <c r="F115" s="6"/>
      <c r="G115" s="39"/>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6"/>
      <c r="C116" s="6"/>
      <c r="D116" s="6"/>
      <c r="E116" s="6"/>
      <c r="F116" s="6"/>
      <c r="G116" s="39"/>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6"/>
      <c r="C117" s="6"/>
      <c r="D117" s="6"/>
      <c r="E117" s="6"/>
      <c r="F117" s="6"/>
      <c r="G117" s="39"/>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39"/>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39"/>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39"/>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39"/>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39"/>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39"/>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39"/>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39"/>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39"/>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39"/>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39"/>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39"/>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39"/>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39"/>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39"/>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39"/>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39"/>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39"/>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39"/>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39"/>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39"/>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39"/>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39"/>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39"/>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39"/>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39"/>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39"/>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39"/>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39"/>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39"/>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39"/>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39"/>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39"/>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39"/>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39"/>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39"/>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39"/>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39"/>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39"/>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39"/>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39"/>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39"/>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39"/>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39"/>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39"/>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39"/>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39"/>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39"/>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39"/>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39"/>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39"/>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39"/>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39"/>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39"/>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39"/>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39"/>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39"/>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39"/>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39"/>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39"/>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39"/>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39"/>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39"/>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39"/>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39"/>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39"/>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39"/>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39"/>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39"/>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39"/>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39"/>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39"/>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39"/>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39"/>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39"/>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39"/>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39"/>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39"/>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39"/>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39"/>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39"/>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39"/>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39"/>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39"/>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39"/>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39"/>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39"/>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39"/>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39"/>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39"/>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39"/>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39"/>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39"/>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39"/>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39"/>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39"/>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39"/>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39"/>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39"/>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39"/>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39"/>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39"/>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39"/>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39"/>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39"/>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39"/>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39"/>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39"/>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39"/>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39"/>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39"/>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39"/>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39"/>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39"/>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39"/>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39"/>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39"/>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39"/>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39"/>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39"/>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39"/>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39"/>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39"/>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39"/>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6"/>
      <c r="C242" s="6"/>
      <c r="D242" s="6"/>
      <c r="E242" s="6"/>
      <c r="F242" s="6"/>
      <c r="G242" s="39"/>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6"/>
      <c r="C243" s="6"/>
      <c r="D243" s="6"/>
      <c r="E243" s="6"/>
      <c r="F243" s="6"/>
      <c r="G243" s="39"/>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6"/>
      <c r="C244" s="6"/>
      <c r="D244" s="6"/>
      <c r="E244" s="6"/>
      <c r="F244" s="6"/>
      <c r="G244" s="39"/>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6"/>
      <c r="C245" s="6"/>
      <c r="D245" s="6"/>
      <c r="E245" s="6"/>
      <c r="F245" s="6"/>
      <c r="G245" s="39"/>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6"/>
      <c r="C246" s="6"/>
      <c r="D246" s="6"/>
      <c r="E246" s="6"/>
      <c r="F246" s="6"/>
      <c r="G246" s="39"/>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6"/>
      <c r="C247" s="6"/>
      <c r="D247" s="6"/>
      <c r="E247" s="6"/>
      <c r="F247" s="6"/>
      <c r="G247" s="39"/>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6"/>
      <c r="C248" s="6"/>
      <c r="D248" s="6"/>
      <c r="E248" s="6"/>
      <c r="F248" s="6"/>
      <c r="G248" s="39"/>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6"/>
      <c r="C249" s="6"/>
      <c r="D249" s="6"/>
      <c r="E249" s="6"/>
      <c r="F249" s="6"/>
      <c r="G249" s="39"/>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6"/>
      <c r="C250" s="6"/>
      <c r="D250" s="6"/>
      <c r="E250" s="6"/>
      <c r="F250" s="6"/>
      <c r="G250" s="39"/>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6"/>
      <c r="C251" s="6"/>
      <c r="D251" s="6"/>
      <c r="E251" s="6"/>
      <c r="F251" s="6"/>
      <c r="G251" s="39"/>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6"/>
      <c r="C252" s="6"/>
      <c r="D252" s="6"/>
      <c r="E252" s="6"/>
      <c r="F252" s="6"/>
      <c r="G252" s="39"/>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6"/>
      <c r="C253" s="6"/>
      <c r="D253" s="6"/>
      <c r="E253" s="6"/>
      <c r="F253" s="6"/>
      <c r="G253" s="39"/>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6"/>
      <c r="C254" s="6"/>
      <c r="D254" s="6"/>
      <c r="E254" s="6"/>
      <c r="F254" s="6"/>
      <c r="G254" s="39"/>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6"/>
      <c r="C255" s="6"/>
      <c r="D255" s="6"/>
      <c r="E255" s="6"/>
      <c r="F255" s="6"/>
      <c r="G255" s="39"/>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6"/>
      <c r="C256" s="6"/>
      <c r="D256" s="6"/>
      <c r="E256" s="6"/>
      <c r="F256" s="6"/>
      <c r="G256" s="39"/>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6"/>
      <c r="C257" s="6"/>
      <c r="D257" s="6"/>
      <c r="E257" s="6"/>
      <c r="F257" s="6"/>
      <c r="G257" s="39"/>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6"/>
      <c r="C258" s="6"/>
      <c r="D258" s="6"/>
      <c r="E258" s="6"/>
      <c r="F258" s="6"/>
      <c r="G258" s="39"/>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6"/>
      <c r="C259" s="6"/>
      <c r="D259" s="6"/>
      <c r="E259" s="6"/>
      <c r="F259" s="6"/>
      <c r="G259" s="39"/>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6"/>
      <c r="C260" s="6"/>
      <c r="D260" s="6"/>
      <c r="E260" s="6"/>
      <c r="F260" s="6"/>
      <c r="G260" s="39"/>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6"/>
      <c r="C261" s="6"/>
      <c r="D261" s="6"/>
      <c r="E261" s="6"/>
      <c r="F261" s="6"/>
      <c r="G261" s="39"/>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6"/>
      <c r="C262" s="6"/>
      <c r="D262" s="6"/>
      <c r="E262" s="6"/>
      <c r="F262" s="6"/>
      <c r="G262" s="39"/>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6"/>
      <c r="C263" s="6"/>
      <c r="D263" s="6"/>
      <c r="E263" s="6"/>
      <c r="F263" s="6"/>
      <c r="G263" s="39"/>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6"/>
      <c r="C264" s="6"/>
      <c r="D264" s="6"/>
      <c r="E264" s="6"/>
      <c r="F264" s="6"/>
      <c r="G264" s="39"/>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6"/>
      <c r="C265" s="6"/>
      <c r="D265" s="6"/>
      <c r="E265" s="6"/>
      <c r="F265" s="6"/>
      <c r="G265" s="39"/>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6"/>
      <c r="C266" s="6"/>
      <c r="D266" s="6"/>
      <c r="E266" s="6"/>
      <c r="F266" s="6"/>
      <c r="G266" s="39"/>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6"/>
      <c r="C267" s="6"/>
      <c r="D267" s="6"/>
      <c r="E267" s="6"/>
      <c r="F267" s="6"/>
      <c r="G267" s="39"/>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6"/>
      <c r="C268" s="6"/>
      <c r="D268" s="6"/>
      <c r="E268" s="6"/>
      <c r="F268" s="6"/>
      <c r="G268" s="39"/>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6"/>
      <c r="C269" s="6"/>
      <c r="D269" s="6"/>
      <c r="E269" s="6"/>
      <c r="F269" s="6"/>
      <c r="G269" s="39"/>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6"/>
      <c r="C270" s="6"/>
      <c r="D270" s="6"/>
      <c r="E270" s="6"/>
      <c r="F270" s="6"/>
      <c r="G270" s="39"/>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6"/>
      <c r="C271" s="6"/>
      <c r="D271" s="6"/>
      <c r="E271" s="6"/>
      <c r="F271" s="6"/>
      <c r="G271" s="39"/>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6"/>
      <c r="C272" s="6"/>
      <c r="D272" s="6"/>
      <c r="E272" s="6"/>
      <c r="F272" s="6"/>
      <c r="G272" s="39"/>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6"/>
      <c r="C273" s="6"/>
      <c r="D273" s="6"/>
      <c r="E273" s="6"/>
      <c r="F273" s="6"/>
      <c r="G273" s="39"/>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6"/>
      <c r="C274" s="6"/>
      <c r="D274" s="6"/>
      <c r="E274" s="6"/>
      <c r="F274" s="6"/>
      <c r="G274" s="39"/>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6"/>
      <c r="C275" s="6"/>
      <c r="D275" s="6"/>
      <c r="E275" s="6"/>
      <c r="F275" s="6"/>
      <c r="G275" s="39"/>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6"/>
      <c r="C276" s="6"/>
      <c r="D276" s="6"/>
      <c r="E276" s="6"/>
      <c r="F276" s="6"/>
      <c r="G276" s="39"/>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6"/>
      <c r="C277" s="6"/>
      <c r="D277" s="6"/>
      <c r="E277" s="6"/>
      <c r="F277" s="6"/>
      <c r="G277" s="39"/>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6"/>
      <c r="C278" s="6"/>
      <c r="D278" s="6"/>
      <c r="E278" s="6"/>
      <c r="F278" s="6"/>
      <c r="G278" s="39"/>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6"/>
      <c r="C279" s="6"/>
      <c r="D279" s="6"/>
      <c r="E279" s="6"/>
      <c r="F279" s="6"/>
      <c r="G279" s="39"/>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6"/>
      <c r="C280" s="6"/>
      <c r="D280" s="6"/>
      <c r="E280" s="6"/>
      <c r="F280" s="6"/>
      <c r="G280" s="39"/>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6"/>
      <c r="C281" s="6"/>
      <c r="D281" s="6"/>
      <c r="E281" s="6"/>
      <c r="F281" s="6"/>
      <c r="G281" s="39"/>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6"/>
      <c r="C282" s="6"/>
      <c r="D282" s="6"/>
      <c r="E282" s="6"/>
      <c r="F282" s="6"/>
      <c r="G282" s="39"/>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6"/>
      <c r="C283" s="6"/>
      <c r="D283" s="6"/>
      <c r="E283" s="6"/>
      <c r="F283" s="6"/>
      <c r="G283" s="39"/>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6"/>
      <c r="C284" s="6"/>
      <c r="D284" s="6"/>
      <c r="E284" s="6"/>
      <c r="F284" s="6"/>
      <c r="G284" s="39"/>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6"/>
      <c r="C285" s="6"/>
      <c r="D285" s="6"/>
      <c r="E285" s="6"/>
      <c r="F285" s="6"/>
      <c r="G285" s="39"/>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6"/>
      <c r="C286" s="6"/>
      <c r="D286" s="6"/>
      <c r="E286" s="6"/>
      <c r="F286" s="6"/>
      <c r="G286" s="39"/>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6"/>
      <c r="C287" s="6"/>
      <c r="D287" s="6"/>
      <c r="E287" s="6"/>
      <c r="F287" s="6"/>
      <c r="G287" s="39"/>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6"/>
      <c r="C288" s="6"/>
      <c r="D288" s="6"/>
      <c r="E288" s="6"/>
      <c r="F288" s="6"/>
      <c r="G288" s="39"/>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6"/>
      <c r="C289" s="6"/>
      <c r="D289" s="6"/>
      <c r="E289" s="6"/>
      <c r="F289" s="6"/>
      <c r="G289" s="39"/>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6"/>
      <c r="C290" s="6"/>
      <c r="D290" s="6"/>
      <c r="E290" s="6"/>
      <c r="F290" s="6"/>
      <c r="G290" s="39"/>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6"/>
      <c r="C291" s="6"/>
      <c r="D291" s="6"/>
      <c r="E291" s="6"/>
      <c r="F291" s="6"/>
      <c r="G291" s="39"/>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6"/>
      <c r="C292" s="6"/>
      <c r="D292" s="6"/>
      <c r="E292" s="6"/>
      <c r="F292" s="6"/>
      <c r="G292" s="39"/>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6"/>
      <c r="C293" s="6"/>
      <c r="D293" s="6"/>
      <c r="E293" s="6"/>
      <c r="F293" s="6"/>
      <c r="G293" s="39"/>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6"/>
      <c r="C294" s="6"/>
      <c r="D294" s="6"/>
      <c r="E294" s="6"/>
      <c r="F294" s="6"/>
      <c r="G294" s="39"/>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6"/>
      <c r="C295" s="6"/>
      <c r="D295" s="6"/>
      <c r="E295" s="6"/>
      <c r="F295" s="6"/>
      <c r="G295" s="39"/>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6"/>
      <c r="C296" s="6"/>
      <c r="D296" s="6"/>
      <c r="E296" s="6"/>
      <c r="F296" s="6"/>
      <c r="G296" s="39"/>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6"/>
      <c r="C297" s="6"/>
      <c r="D297" s="6"/>
      <c r="E297" s="6"/>
      <c r="F297" s="6"/>
      <c r="G297" s="39"/>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6"/>
      <c r="C298" s="6"/>
      <c r="D298" s="6"/>
      <c r="E298" s="6"/>
      <c r="F298" s="6"/>
      <c r="G298" s="39"/>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6"/>
      <c r="C299" s="6"/>
      <c r="D299" s="6"/>
      <c r="E299" s="6"/>
      <c r="F299" s="6"/>
      <c r="G299" s="39"/>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6"/>
      <c r="C300" s="6"/>
      <c r="D300" s="6"/>
      <c r="E300" s="6"/>
      <c r="F300" s="6"/>
      <c r="G300" s="39"/>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6"/>
      <c r="C301" s="6"/>
      <c r="D301" s="6"/>
      <c r="E301" s="6"/>
      <c r="F301" s="6"/>
      <c r="G301" s="39"/>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6"/>
      <c r="C302" s="6"/>
      <c r="D302" s="6"/>
      <c r="E302" s="6"/>
      <c r="F302" s="6"/>
      <c r="G302" s="39"/>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6"/>
      <c r="C303" s="6"/>
      <c r="D303" s="6"/>
      <c r="E303" s="6"/>
      <c r="F303" s="6"/>
      <c r="G303" s="39"/>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6"/>
      <c r="C304" s="6"/>
      <c r="D304" s="6"/>
      <c r="E304" s="6"/>
      <c r="F304" s="6"/>
      <c r="G304" s="39"/>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6"/>
      <c r="C305" s="6"/>
      <c r="D305" s="6"/>
      <c r="E305" s="6"/>
      <c r="F305" s="6"/>
      <c r="G305" s="39"/>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6"/>
      <c r="C306" s="6"/>
      <c r="D306" s="6"/>
      <c r="E306" s="6"/>
      <c r="F306" s="6"/>
      <c r="G306" s="39"/>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6"/>
      <c r="C307" s="6"/>
      <c r="D307" s="6"/>
      <c r="E307" s="6"/>
      <c r="F307" s="6"/>
      <c r="G307" s="39"/>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6"/>
      <c r="C308" s="6"/>
      <c r="D308" s="6"/>
      <c r="E308" s="6"/>
      <c r="F308" s="6"/>
      <c r="G308" s="39"/>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6"/>
      <c r="C309" s="6"/>
      <c r="D309" s="6"/>
      <c r="E309" s="6"/>
      <c r="F309" s="6"/>
      <c r="G309" s="39"/>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6"/>
      <c r="C310" s="6"/>
      <c r="D310" s="6"/>
      <c r="E310" s="6"/>
      <c r="F310" s="6"/>
      <c r="G310" s="39"/>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6"/>
      <c r="C311" s="6"/>
      <c r="D311" s="6"/>
      <c r="E311" s="6"/>
      <c r="F311" s="6"/>
      <c r="G311" s="39"/>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6"/>
      <c r="C312" s="6"/>
      <c r="D312" s="6"/>
      <c r="E312" s="6"/>
      <c r="F312" s="6"/>
      <c r="G312" s="39"/>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6"/>
      <c r="C313" s="6"/>
      <c r="D313" s="6"/>
      <c r="E313" s="6"/>
      <c r="F313" s="6"/>
      <c r="G313" s="39"/>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6"/>
      <c r="C314" s="6"/>
      <c r="D314" s="6"/>
      <c r="E314" s="6"/>
      <c r="F314" s="6"/>
      <c r="G314" s="39"/>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6"/>
      <c r="C315" s="6"/>
      <c r="D315" s="6"/>
      <c r="E315" s="6"/>
      <c r="F315" s="6"/>
      <c r="G315" s="39"/>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6"/>
      <c r="C316" s="6"/>
      <c r="D316" s="6"/>
      <c r="E316" s="6"/>
      <c r="F316" s="6"/>
      <c r="G316" s="39"/>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6"/>
      <c r="C317" s="6"/>
      <c r="D317" s="6"/>
      <c r="E317" s="6"/>
      <c r="F317" s="6"/>
      <c r="G317" s="39"/>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6"/>
      <c r="C318" s="6"/>
      <c r="D318" s="6"/>
      <c r="E318" s="6"/>
      <c r="F318" s="6"/>
      <c r="G318" s="39"/>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6"/>
      <c r="C319" s="6"/>
      <c r="D319" s="6"/>
      <c r="E319" s="6"/>
      <c r="F319" s="6"/>
      <c r="G319" s="39"/>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6"/>
      <c r="C320" s="6"/>
      <c r="D320" s="6"/>
      <c r="E320" s="6"/>
      <c r="F320" s="6"/>
      <c r="G320" s="39"/>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6"/>
      <c r="C321" s="6"/>
      <c r="D321" s="6"/>
      <c r="E321" s="6"/>
      <c r="F321" s="6"/>
      <c r="G321" s="39"/>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6"/>
      <c r="C322" s="6"/>
      <c r="D322" s="6"/>
      <c r="E322" s="6"/>
      <c r="F322" s="6"/>
      <c r="G322" s="39"/>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6"/>
      <c r="C323" s="6"/>
      <c r="D323" s="6"/>
      <c r="E323" s="6"/>
      <c r="F323" s="6"/>
      <c r="G323" s="39"/>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6"/>
      <c r="C324" s="6"/>
      <c r="D324" s="6"/>
      <c r="E324" s="6"/>
      <c r="F324" s="6"/>
      <c r="G324" s="39"/>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6"/>
      <c r="C325" s="6"/>
      <c r="D325" s="6"/>
      <c r="E325" s="6"/>
      <c r="F325" s="6"/>
      <c r="G325" s="39"/>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6"/>
      <c r="C326" s="6"/>
      <c r="D326" s="6"/>
      <c r="E326" s="6"/>
      <c r="F326" s="6"/>
      <c r="G326" s="39"/>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6"/>
      <c r="C327" s="6"/>
      <c r="D327" s="6"/>
      <c r="E327" s="6"/>
      <c r="F327" s="6"/>
      <c r="G327" s="39"/>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6"/>
      <c r="C328" s="6"/>
      <c r="D328" s="6"/>
      <c r="E328" s="6"/>
      <c r="F328" s="6"/>
      <c r="G328" s="39"/>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6"/>
      <c r="C329" s="6"/>
      <c r="D329" s="6"/>
      <c r="E329" s="6"/>
      <c r="F329" s="6"/>
      <c r="G329" s="39"/>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6"/>
      <c r="C330" s="6"/>
      <c r="D330" s="6"/>
      <c r="E330" s="6"/>
      <c r="F330" s="6"/>
      <c r="G330" s="39"/>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6"/>
      <c r="C331" s="6"/>
      <c r="D331" s="6"/>
      <c r="E331" s="6"/>
      <c r="F331" s="6"/>
      <c r="G331" s="39"/>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6"/>
      <c r="C332" s="6"/>
      <c r="D332" s="6"/>
      <c r="E332" s="6"/>
      <c r="F332" s="6"/>
      <c r="G332" s="39"/>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6"/>
      <c r="C333" s="6"/>
      <c r="D333" s="6"/>
      <c r="E333" s="6"/>
      <c r="F333" s="6"/>
      <c r="G333" s="39"/>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6"/>
      <c r="C334" s="6"/>
      <c r="D334" s="6"/>
      <c r="E334" s="6"/>
      <c r="F334" s="6"/>
      <c r="G334" s="39"/>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6"/>
      <c r="C335" s="6"/>
      <c r="D335" s="6"/>
      <c r="E335" s="6"/>
      <c r="F335" s="6"/>
      <c r="G335" s="39"/>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6"/>
      <c r="C336" s="6"/>
      <c r="D336" s="6"/>
      <c r="E336" s="6"/>
      <c r="F336" s="6"/>
      <c r="G336" s="39"/>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6"/>
      <c r="C337" s="6"/>
      <c r="D337" s="6"/>
      <c r="E337" s="6"/>
      <c r="F337" s="6"/>
      <c r="G337" s="39"/>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6"/>
      <c r="C338" s="6"/>
      <c r="D338" s="6"/>
      <c r="E338" s="6"/>
      <c r="F338" s="6"/>
      <c r="G338" s="39"/>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6"/>
      <c r="C339" s="6"/>
      <c r="D339" s="6"/>
      <c r="E339" s="6"/>
      <c r="F339" s="6"/>
      <c r="G339" s="39"/>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6"/>
      <c r="C340" s="6"/>
      <c r="D340" s="6"/>
      <c r="E340" s="6"/>
      <c r="F340" s="6"/>
      <c r="G340" s="39"/>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6"/>
      <c r="C341" s="6"/>
      <c r="D341" s="6"/>
      <c r="E341" s="6"/>
      <c r="F341" s="6"/>
      <c r="G341" s="39"/>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6"/>
      <c r="C342" s="6"/>
      <c r="D342" s="6"/>
      <c r="E342" s="6"/>
      <c r="F342" s="6"/>
      <c r="G342" s="39"/>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6"/>
      <c r="C343" s="6"/>
      <c r="D343" s="6"/>
      <c r="E343" s="6"/>
      <c r="F343" s="6"/>
      <c r="G343" s="39"/>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6"/>
      <c r="C344" s="6"/>
      <c r="D344" s="6"/>
      <c r="E344" s="6"/>
      <c r="F344" s="6"/>
      <c r="G344" s="39"/>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6"/>
      <c r="C345" s="6"/>
      <c r="D345" s="6"/>
      <c r="E345" s="6"/>
      <c r="F345" s="6"/>
      <c r="G345" s="39"/>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6"/>
      <c r="C346" s="6"/>
      <c r="D346" s="6"/>
      <c r="E346" s="6"/>
      <c r="F346" s="6"/>
      <c r="G346" s="39"/>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6"/>
      <c r="C347" s="6"/>
      <c r="D347" s="6"/>
      <c r="E347" s="6"/>
      <c r="F347" s="6"/>
      <c r="G347" s="39"/>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6"/>
      <c r="C348" s="6"/>
      <c r="D348" s="6"/>
      <c r="E348" s="6"/>
      <c r="F348" s="6"/>
      <c r="G348" s="39"/>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6"/>
      <c r="C349" s="6"/>
      <c r="D349" s="6"/>
      <c r="E349" s="6"/>
      <c r="F349" s="6"/>
      <c r="G349" s="39"/>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6"/>
      <c r="C350" s="6"/>
      <c r="D350" s="6"/>
      <c r="E350" s="6"/>
      <c r="F350" s="6"/>
      <c r="G350" s="39"/>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6"/>
      <c r="C351" s="6"/>
      <c r="D351" s="6"/>
      <c r="E351" s="6"/>
      <c r="F351" s="6"/>
      <c r="G351" s="39"/>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6"/>
      <c r="C352" s="6"/>
      <c r="D352" s="6"/>
      <c r="E352" s="6"/>
      <c r="F352" s="6"/>
      <c r="G352" s="39"/>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6"/>
      <c r="C353" s="6"/>
      <c r="D353" s="6"/>
      <c r="E353" s="6"/>
      <c r="F353" s="6"/>
      <c r="G353" s="39"/>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6"/>
      <c r="C354" s="6"/>
      <c r="D354" s="6"/>
      <c r="E354" s="6"/>
      <c r="F354" s="6"/>
      <c r="G354" s="39"/>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6"/>
      <c r="C355" s="6"/>
      <c r="D355" s="6"/>
      <c r="E355" s="6"/>
      <c r="F355" s="6"/>
      <c r="G355" s="39"/>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6"/>
      <c r="C356" s="6"/>
      <c r="D356" s="6"/>
      <c r="E356" s="6"/>
      <c r="F356" s="6"/>
      <c r="G356" s="39"/>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6"/>
      <c r="C357" s="6"/>
      <c r="D357" s="6"/>
      <c r="E357" s="6"/>
      <c r="F357" s="6"/>
      <c r="G357" s="39"/>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6"/>
      <c r="C358" s="6"/>
      <c r="D358" s="6"/>
      <c r="E358" s="6"/>
      <c r="F358" s="6"/>
      <c r="G358" s="39"/>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6"/>
      <c r="C359" s="6"/>
      <c r="D359" s="6"/>
      <c r="E359" s="6"/>
      <c r="F359" s="6"/>
      <c r="G359" s="39"/>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6"/>
      <c r="C360" s="6"/>
      <c r="D360" s="6"/>
      <c r="E360" s="6"/>
      <c r="F360" s="6"/>
      <c r="G360" s="39"/>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6"/>
      <c r="C361" s="6"/>
      <c r="D361" s="6"/>
      <c r="E361" s="6"/>
      <c r="F361" s="6"/>
      <c r="G361" s="39"/>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6"/>
      <c r="C362" s="6"/>
      <c r="D362" s="6"/>
      <c r="E362" s="6"/>
      <c r="F362" s="6"/>
      <c r="G362" s="39"/>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6"/>
      <c r="C363" s="6"/>
      <c r="D363" s="6"/>
      <c r="E363" s="6"/>
      <c r="F363" s="6"/>
      <c r="G363" s="39"/>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6"/>
      <c r="C364" s="6"/>
      <c r="D364" s="6"/>
      <c r="E364" s="6"/>
      <c r="F364" s="6"/>
      <c r="G364" s="39"/>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6"/>
      <c r="C365" s="6"/>
      <c r="D365" s="6"/>
      <c r="E365" s="6"/>
      <c r="F365" s="6"/>
      <c r="G365" s="39"/>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6"/>
      <c r="C366" s="6"/>
      <c r="D366" s="6"/>
      <c r="E366" s="6"/>
      <c r="F366" s="6"/>
      <c r="G366" s="39"/>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6"/>
      <c r="C367" s="6"/>
      <c r="D367" s="6"/>
      <c r="E367" s="6"/>
      <c r="F367" s="6"/>
      <c r="G367" s="39"/>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6"/>
      <c r="C368" s="6"/>
      <c r="D368" s="6"/>
      <c r="E368" s="6"/>
      <c r="F368" s="6"/>
      <c r="G368" s="39"/>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6"/>
      <c r="C369" s="6"/>
      <c r="D369" s="6"/>
      <c r="E369" s="6"/>
      <c r="F369" s="6"/>
      <c r="G369" s="39"/>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6"/>
      <c r="C370" s="6"/>
      <c r="D370" s="6"/>
      <c r="E370" s="6"/>
      <c r="F370" s="6"/>
      <c r="G370" s="39"/>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6"/>
      <c r="C371" s="6"/>
      <c r="D371" s="6"/>
      <c r="E371" s="6"/>
      <c r="F371" s="6"/>
      <c r="G371" s="39"/>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6"/>
      <c r="C372" s="6"/>
      <c r="D372" s="6"/>
      <c r="E372" s="6"/>
      <c r="F372" s="6"/>
      <c r="G372" s="39"/>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6"/>
      <c r="C373" s="6"/>
      <c r="D373" s="6"/>
      <c r="E373" s="6"/>
      <c r="F373" s="6"/>
      <c r="G373" s="39"/>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6"/>
      <c r="C374" s="6"/>
      <c r="D374" s="6"/>
      <c r="E374" s="6"/>
      <c r="F374" s="6"/>
      <c r="G374" s="39"/>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6"/>
      <c r="C375" s="6"/>
      <c r="D375" s="6"/>
      <c r="E375" s="6"/>
      <c r="F375" s="6"/>
      <c r="G375" s="39"/>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6"/>
      <c r="C376" s="6"/>
      <c r="D376" s="6"/>
      <c r="E376" s="6"/>
      <c r="F376" s="6"/>
      <c r="G376" s="39"/>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6"/>
      <c r="C377" s="6"/>
      <c r="D377" s="6"/>
      <c r="E377" s="6"/>
      <c r="F377" s="6"/>
      <c r="G377" s="39"/>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6"/>
      <c r="C378" s="6"/>
      <c r="D378" s="6"/>
      <c r="E378" s="6"/>
      <c r="F378" s="6"/>
      <c r="G378" s="39"/>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6"/>
      <c r="C379" s="6"/>
      <c r="D379" s="6"/>
      <c r="E379" s="6"/>
      <c r="F379" s="6"/>
      <c r="G379" s="39"/>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6"/>
      <c r="C380" s="6"/>
      <c r="D380" s="6"/>
      <c r="E380" s="6"/>
      <c r="F380" s="6"/>
      <c r="G380" s="39"/>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6"/>
      <c r="C381" s="6"/>
      <c r="D381" s="6"/>
      <c r="E381" s="6"/>
      <c r="F381" s="6"/>
      <c r="G381" s="39"/>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6"/>
      <c r="C382" s="6"/>
      <c r="D382" s="6"/>
      <c r="E382" s="6"/>
      <c r="F382" s="6"/>
      <c r="G382" s="39"/>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6"/>
      <c r="C383" s="6"/>
      <c r="D383" s="6"/>
      <c r="E383" s="6"/>
      <c r="F383" s="6"/>
      <c r="G383" s="39"/>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6"/>
      <c r="C384" s="6"/>
      <c r="D384" s="6"/>
      <c r="E384" s="6"/>
      <c r="F384" s="6"/>
      <c r="G384" s="39"/>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6"/>
      <c r="C385" s="6"/>
      <c r="D385" s="6"/>
      <c r="E385" s="6"/>
      <c r="F385" s="6"/>
      <c r="G385" s="39"/>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6"/>
      <c r="C386" s="6"/>
      <c r="D386" s="6"/>
      <c r="E386" s="6"/>
      <c r="F386" s="6"/>
      <c r="G386" s="39"/>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6"/>
      <c r="C387" s="6"/>
      <c r="D387" s="6"/>
      <c r="E387" s="6"/>
      <c r="F387" s="6"/>
      <c r="G387" s="39"/>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6"/>
      <c r="C388" s="6"/>
      <c r="D388" s="6"/>
      <c r="E388" s="6"/>
      <c r="F388" s="6"/>
      <c r="G388" s="39"/>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6"/>
      <c r="C389" s="6"/>
      <c r="D389" s="6"/>
      <c r="E389" s="6"/>
      <c r="F389" s="6"/>
      <c r="G389" s="39"/>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6"/>
      <c r="C390" s="6"/>
      <c r="D390" s="6"/>
      <c r="E390" s="6"/>
      <c r="F390" s="6"/>
      <c r="G390" s="39"/>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6"/>
      <c r="C391" s="6"/>
      <c r="D391" s="6"/>
      <c r="E391" s="6"/>
      <c r="F391" s="6"/>
      <c r="G391" s="39"/>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6"/>
      <c r="C392" s="6"/>
      <c r="D392" s="6"/>
      <c r="E392" s="6"/>
      <c r="F392" s="6"/>
      <c r="G392" s="39"/>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6"/>
      <c r="C393" s="6"/>
      <c r="D393" s="6"/>
      <c r="E393" s="6"/>
      <c r="F393" s="6"/>
      <c r="G393" s="39"/>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6"/>
      <c r="C394" s="6"/>
      <c r="D394" s="6"/>
      <c r="E394" s="6"/>
      <c r="F394" s="6"/>
      <c r="G394" s="39"/>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6"/>
      <c r="C395" s="6"/>
      <c r="D395" s="6"/>
      <c r="E395" s="6"/>
      <c r="F395" s="6"/>
      <c r="G395" s="39"/>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6"/>
      <c r="C396" s="6"/>
      <c r="D396" s="6"/>
      <c r="E396" s="6"/>
      <c r="F396" s="6"/>
      <c r="G396" s="39"/>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6"/>
      <c r="C397" s="6"/>
      <c r="D397" s="6"/>
      <c r="E397" s="6"/>
      <c r="F397" s="6"/>
      <c r="G397" s="39"/>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6"/>
      <c r="C398" s="6"/>
      <c r="D398" s="6"/>
      <c r="E398" s="6"/>
      <c r="F398" s="6"/>
      <c r="G398" s="39"/>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6"/>
      <c r="C399" s="6"/>
      <c r="D399" s="6"/>
      <c r="E399" s="6"/>
      <c r="F399" s="6"/>
      <c r="G399" s="39"/>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6"/>
      <c r="C400" s="6"/>
      <c r="D400" s="6"/>
      <c r="E400" s="6"/>
      <c r="F400" s="6"/>
      <c r="G400" s="39"/>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6"/>
      <c r="C401" s="6"/>
      <c r="D401" s="6"/>
      <c r="E401" s="6"/>
      <c r="F401" s="6"/>
      <c r="G401" s="39"/>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6"/>
      <c r="C402" s="6"/>
      <c r="D402" s="6"/>
      <c r="E402" s="6"/>
      <c r="F402" s="6"/>
      <c r="G402" s="39"/>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6"/>
      <c r="C403" s="6"/>
      <c r="D403" s="6"/>
      <c r="E403" s="6"/>
      <c r="F403" s="6"/>
      <c r="G403" s="39"/>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6"/>
      <c r="C404" s="6"/>
      <c r="D404" s="6"/>
      <c r="E404" s="6"/>
      <c r="F404" s="6"/>
      <c r="G404" s="39"/>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6"/>
      <c r="C405" s="6"/>
      <c r="D405" s="6"/>
      <c r="E405" s="6"/>
      <c r="F405" s="6"/>
      <c r="G405" s="39"/>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6"/>
      <c r="C406" s="6"/>
      <c r="D406" s="6"/>
      <c r="E406" s="6"/>
      <c r="F406" s="6"/>
      <c r="G406" s="39"/>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6"/>
      <c r="C407" s="6"/>
      <c r="D407" s="6"/>
      <c r="E407" s="6"/>
      <c r="F407" s="6"/>
      <c r="G407" s="39"/>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6"/>
      <c r="C408" s="6"/>
      <c r="D408" s="6"/>
      <c r="E408" s="6"/>
      <c r="F408" s="6"/>
      <c r="G408" s="39"/>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6"/>
      <c r="C409" s="6"/>
      <c r="D409" s="6"/>
      <c r="E409" s="6"/>
      <c r="F409" s="6"/>
      <c r="G409" s="39"/>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6"/>
      <c r="C410" s="6"/>
      <c r="D410" s="6"/>
      <c r="E410" s="6"/>
      <c r="F410" s="6"/>
      <c r="G410" s="39"/>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6"/>
      <c r="C411" s="6"/>
      <c r="D411" s="6"/>
      <c r="E411" s="6"/>
      <c r="F411" s="6"/>
      <c r="G411" s="39"/>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6"/>
      <c r="C412" s="6"/>
      <c r="D412" s="6"/>
      <c r="E412" s="6"/>
      <c r="F412" s="6"/>
      <c r="G412" s="39"/>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6"/>
      <c r="C413" s="6"/>
      <c r="D413" s="6"/>
      <c r="E413" s="6"/>
      <c r="F413" s="6"/>
      <c r="G413" s="39"/>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6"/>
      <c r="C414" s="6"/>
      <c r="D414" s="6"/>
      <c r="E414" s="6"/>
      <c r="F414" s="6"/>
      <c r="G414" s="39"/>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6"/>
      <c r="C415" s="6"/>
      <c r="D415" s="6"/>
      <c r="E415" s="6"/>
      <c r="F415" s="6"/>
      <c r="G415" s="39"/>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6"/>
      <c r="C416" s="6"/>
      <c r="D416" s="6"/>
      <c r="E416" s="6"/>
      <c r="F416" s="6"/>
      <c r="G416" s="39"/>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6"/>
      <c r="C417" s="6"/>
      <c r="D417" s="6"/>
      <c r="E417" s="6"/>
      <c r="F417" s="6"/>
      <c r="G417" s="39"/>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6"/>
      <c r="C418" s="6"/>
      <c r="D418" s="6"/>
      <c r="E418" s="6"/>
      <c r="F418" s="6"/>
      <c r="G418" s="39"/>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6"/>
      <c r="C419" s="6"/>
      <c r="D419" s="6"/>
      <c r="E419" s="6"/>
      <c r="F419" s="6"/>
      <c r="G419" s="39"/>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6"/>
      <c r="C420" s="6"/>
      <c r="D420" s="6"/>
      <c r="E420" s="6"/>
      <c r="F420" s="6"/>
      <c r="G420" s="39"/>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6"/>
      <c r="C421" s="6"/>
      <c r="D421" s="6"/>
      <c r="E421" s="6"/>
      <c r="F421" s="6"/>
      <c r="G421" s="39"/>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6"/>
      <c r="C422" s="6"/>
      <c r="D422" s="6"/>
      <c r="E422" s="6"/>
      <c r="F422" s="6"/>
      <c r="G422" s="39"/>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6"/>
      <c r="C423" s="6"/>
      <c r="D423" s="6"/>
      <c r="E423" s="6"/>
      <c r="F423" s="6"/>
      <c r="G423" s="39"/>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6"/>
      <c r="C424" s="6"/>
      <c r="D424" s="6"/>
      <c r="E424" s="6"/>
      <c r="F424" s="6"/>
      <c r="G424" s="39"/>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6"/>
      <c r="C425" s="6"/>
      <c r="D425" s="6"/>
      <c r="E425" s="6"/>
      <c r="F425" s="6"/>
      <c r="G425" s="39"/>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6"/>
      <c r="C426" s="6"/>
      <c r="D426" s="6"/>
      <c r="E426" s="6"/>
      <c r="F426" s="6"/>
      <c r="G426" s="39"/>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6"/>
      <c r="C427" s="6"/>
      <c r="D427" s="6"/>
      <c r="E427" s="6"/>
      <c r="F427" s="6"/>
      <c r="G427" s="39"/>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6"/>
      <c r="C428" s="6"/>
      <c r="D428" s="6"/>
      <c r="E428" s="6"/>
      <c r="F428" s="6"/>
      <c r="G428" s="39"/>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6"/>
      <c r="C429" s="6"/>
      <c r="D429" s="6"/>
      <c r="E429" s="6"/>
      <c r="F429" s="6"/>
      <c r="G429" s="39"/>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6"/>
      <c r="C430" s="6"/>
      <c r="D430" s="6"/>
      <c r="E430" s="6"/>
      <c r="F430" s="6"/>
      <c r="G430" s="39"/>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6"/>
      <c r="C431" s="6"/>
      <c r="D431" s="6"/>
      <c r="E431" s="6"/>
      <c r="F431" s="6"/>
      <c r="G431" s="39"/>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6"/>
      <c r="C432" s="6"/>
      <c r="D432" s="6"/>
      <c r="E432" s="6"/>
      <c r="F432" s="6"/>
      <c r="G432" s="39"/>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6"/>
      <c r="C433" s="6"/>
      <c r="D433" s="6"/>
      <c r="E433" s="6"/>
      <c r="F433" s="6"/>
      <c r="G433" s="39"/>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6"/>
      <c r="C434" s="6"/>
      <c r="D434" s="6"/>
      <c r="E434" s="6"/>
      <c r="F434" s="6"/>
      <c r="G434" s="39"/>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6"/>
      <c r="C435" s="6"/>
      <c r="D435" s="6"/>
      <c r="E435" s="6"/>
      <c r="F435" s="6"/>
      <c r="G435" s="39"/>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6"/>
      <c r="C436" s="6"/>
      <c r="D436" s="6"/>
      <c r="E436" s="6"/>
      <c r="F436" s="6"/>
      <c r="G436" s="39"/>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6"/>
      <c r="C437" s="6"/>
      <c r="D437" s="6"/>
      <c r="E437" s="6"/>
      <c r="F437" s="6"/>
      <c r="G437" s="39"/>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6"/>
      <c r="C438" s="6"/>
      <c r="D438" s="6"/>
      <c r="E438" s="6"/>
      <c r="F438" s="6"/>
      <c r="G438" s="39"/>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6"/>
      <c r="C439" s="6"/>
      <c r="D439" s="6"/>
      <c r="E439" s="6"/>
      <c r="F439" s="6"/>
      <c r="G439" s="39"/>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6"/>
      <c r="C440" s="6"/>
      <c r="D440" s="6"/>
      <c r="E440" s="6"/>
      <c r="F440" s="6"/>
      <c r="G440" s="39"/>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6"/>
      <c r="C441" s="6"/>
      <c r="D441" s="6"/>
      <c r="E441" s="6"/>
      <c r="F441" s="6"/>
      <c r="G441" s="39"/>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6"/>
      <c r="C442" s="6"/>
      <c r="D442" s="6"/>
      <c r="E442" s="6"/>
      <c r="F442" s="6"/>
      <c r="G442" s="39"/>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6"/>
      <c r="C443" s="6"/>
      <c r="D443" s="6"/>
      <c r="E443" s="6"/>
      <c r="F443" s="6"/>
      <c r="G443" s="39"/>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6"/>
      <c r="C444" s="6"/>
      <c r="D444" s="6"/>
      <c r="E444" s="6"/>
      <c r="F444" s="6"/>
      <c r="G444" s="39"/>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6"/>
      <c r="C445" s="6"/>
      <c r="D445" s="6"/>
      <c r="E445" s="6"/>
      <c r="F445" s="6"/>
      <c r="G445" s="39"/>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6"/>
      <c r="C446" s="6"/>
      <c r="D446" s="6"/>
      <c r="E446" s="6"/>
      <c r="F446" s="6"/>
      <c r="G446" s="39"/>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6"/>
      <c r="C447" s="6"/>
      <c r="D447" s="6"/>
      <c r="E447" s="6"/>
      <c r="F447" s="6"/>
      <c r="G447" s="39"/>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6"/>
      <c r="C448" s="6"/>
      <c r="D448" s="6"/>
      <c r="E448" s="6"/>
      <c r="F448" s="6"/>
      <c r="G448" s="39"/>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6"/>
      <c r="C449" s="6"/>
      <c r="D449" s="6"/>
      <c r="E449" s="6"/>
      <c r="F449" s="6"/>
      <c r="G449" s="39"/>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6"/>
      <c r="C450" s="6"/>
      <c r="D450" s="6"/>
      <c r="E450" s="6"/>
      <c r="F450" s="6"/>
      <c r="G450" s="39"/>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6"/>
      <c r="C451" s="6"/>
      <c r="D451" s="6"/>
      <c r="E451" s="6"/>
      <c r="F451" s="6"/>
      <c r="G451" s="39"/>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6"/>
      <c r="C452" s="6"/>
      <c r="D452" s="6"/>
      <c r="E452" s="6"/>
      <c r="F452" s="6"/>
      <c r="G452" s="39"/>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6"/>
      <c r="C453" s="6"/>
      <c r="D453" s="6"/>
      <c r="E453" s="6"/>
      <c r="F453" s="6"/>
      <c r="G453" s="39"/>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6"/>
      <c r="C454" s="6"/>
      <c r="D454" s="6"/>
      <c r="E454" s="6"/>
      <c r="F454" s="6"/>
      <c r="G454" s="39"/>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6"/>
      <c r="C455" s="6"/>
      <c r="D455" s="6"/>
      <c r="E455" s="6"/>
      <c r="F455" s="6"/>
      <c r="G455" s="39"/>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6"/>
      <c r="C456" s="6"/>
      <c r="D456" s="6"/>
      <c r="E456" s="6"/>
      <c r="F456" s="6"/>
      <c r="G456" s="39"/>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6"/>
      <c r="C457" s="6"/>
      <c r="D457" s="6"/>
      <c r="E457" s="6"/>
      <c r="F457" s="6"/>
      <c r="G457" s="39"/>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6"/>
      <c r="C458" s="6"/>
      <c r="D458" s="6"/>
      <c r="E458" s="6"/>
      <c r="F458" s="6"/>
      <c r="G458" s="39"/>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6"/>
      <c r="C459" s="6"/>
      <c r="D459" s="6"/>
      <c r="E459" s="6"/>
      <c r="F459" s="6"/>
      <c r="G459" s="39"/>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6"/>
      <c r="C460" s="6"/>
      <c r="D460" s="6"/>
      <c r="E460" s="6"/>
      <c r="F460" s="6"/>
      <c r="G460" s="39"/>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6"/>
      <c r="C461" s="6"/>
      <c r="D461" s="6"/>
      <c r="E461" s="6"/>
      <c r="F461" s="6"/>
      <c r="G461" s="39"/>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6"/>
      <c r="C462" s="6"/>
      <c r="D462" s="6"/>
      <c r="E462" s="6"/>
      <c r="F462" s="6"/>
      <c r="G462" s="39"/>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6"/>
      <c r="C463" s="6"/>
      <c r="D463" s="6"/>
      <c r="E463" s="6"/>
      <c r="F463" s="6"/>
      <c r="G463" s="39"/>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6"/>
      <c r="C464" s="6"/>
      <c r="D464" s="6"/>
      <c r="E464" s="6"/>
      <c r="F464" s="6"/>
      <c r="G464" s="39"/>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6"/>
      <c r="C465" s="6"/>
      <c r="D465" s="6"/>
      <c r="E465" s="6"/>
      <c r="F465" s="6"/>
      <c r="G465" s="39"/>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6"/>
      <c r="C466" s="6"/>
      <c r="D466" s="6"/>
      <c r="E466" s="6"/>
      <c r="F466" s="6"/>
      <c r="G466" s="39"/>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6"/>
      <c r="C467" s="6"/>
      <c r="D467" s="6"/>
      <c r="E467" s="6"/>
      <c r="F467" s="6"/>
      <c r="G467" s="39"/>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6"/>
      <c r="C468" s="6"/>
      <c r="D468" s="6"/>
      <c r="E468" s="6"/>
      <c r="F468" s="6"/>
      <c r="G468" s="39"/>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6"/>
      <c r="C469" s="6"/>
      <c r="D469" s="6"/>
      <c r="E469" s="6"/>
      <c r="F469" s="6"/>
      <c r="G469" s="39"/>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6"/>
      <c r="C470" s="6"/>
      <c r="D470" s="6"/>
      <c r="E470" s="6"/>
      <c r="F470" s="6"/>
      <c r="G470" s="39"/>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6"/>
      <c r="C471" s="6"/>
      <c r="D471" s="6"/>
      <c r="E471" s="6"/>
      <c r="F471" s="6"/>
      <c r="G471" s="39"/>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6"/>
      <c r="C472" s="6"/>
      <c r="D472" s="6"/>
      <c r="E472" s="6"/>
      <c r="F472" s="6"/>
      <c r="G472" s="39"/>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6"/>
      <c r="C473" s="6"/>
      <c r="D473" s="6"/>
      <c r="E473" s="6"/>
      <c r="F473" s="6"/>
      <c r="G473" s="39"/>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6"/>
      <c r="C474" s="6"/>
      <c r="D474" s="6"/>
      <c r="E474" s="6"/>
      <c r="F474" s="6"/>
      <c r="G474" s="39"/>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6"/>
      <c r="C475" s="6"/>
      <c r="D475" s="6"/>
      <c r="E475" s="6"/>
      <c r="F475" s="6"/>
      <c r="G475" s="39"/>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6"/>
      <c r="C476" s="6"/>
      <c r="D476" s="6"/>
      <c r="E476" s="6"/>
      <c r="F476" s="6"/>
      <c r="G476" s="39"/>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6"/>
      <c r="C477" s="6"/>
      <c r="D477" s="6"/>
      <c r="E477" s="6"/>
      <c r="F477" s="6"/>
      <c r="G477" s="39"/>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6"/>
      <c r="C478" s="6"/>
      <c r="D478" s="6"/>
      <c r="E478" s="6"/>
      <c r="F478" s="6"/>
      <c r="G478" s="39"/>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6"/>
      <c r="C479" s="6"/>
      <c r="D479" s="6"/>
      <c r="E479" s="6"/>
      <c r="F479" s="6"/>
      <c r="G479" s="39"/>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6"/>
      <c r="C480" s="6"/>
      <c r="D480" s="6"/>
      <c r="E480" s="6"/>
      <c r="F480" s="6"/>
      <c r="G480" s="39"/>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6"/>
      <c r="C481" s="6"/>
      <c r="D481" s="6"/>
      <c r="E481" s="6"/>
      <c r="F481" s="6"/>
      <c r="G481" s="39"/>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6"/>
      <c r="C482" s="6"/>
      <c r="D482" s="6"/>
      <c r="E482" s="6"/>
      <c r="F482" s="6"/>
      <c r="G482" s="39"/>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6"/>
      <c r="C483" s="6"/>
      <c r="D483" s="6"/>
      <c r="E483" s="6"/>
      <c r="F483" s="6"/>
      <c r="G483" s="39"/>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6"/>
      <c r="C484" s="6"/>
      <c r="D484" s="6"/>
      <c r="E484" s="6"/>
      <c r="F484" s="6"/>
      <c r="G484" s="39"/>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6"/>
      <c r="C485" s="6"/>
      <c r="D485" s="6"/>
      <c r="E485" s="6"/>
      <c r="F485" s="6"/>
      <c r="G485" s="39"/>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6"/>
      <c r="C486" s="6"/>
      <c r="D486" s="6"/>
      <c r="E486" s="6"/>
      <c r="F486" s="6"/>
      <c r="G486" s="39"/>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6"/>
      <c r="C487" s="6"/>
      <c r="D487" s="6"/>
      <c r="E487" s="6"/>
      <c r="F487" s="6"/>
      <c r="G487" s="39"/>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6"/>
      <c r="C488" s="6"/>
      <c r="D488" s="6"/>
      <c r="E488" s="6"/>
      <c r="F488" s="6"/>
      <c r="G488" s="39"/>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6"/>
      <c r="C489" s="6"/>
      <c r="D489" s="6"/>
      <c r="E489" s="6"/>
      <c r="F489" s="6"/>
      <c r="G489" s="39"/>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6"/>
      <c r="C490" s="6"/>
      <c r="D490" s="6"/>
      <c r="E490" s="6"/>
      <c r="F490" s="6"/>
      <c r="G490" s="39"/>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6"/>
      <c r="C491" s="6"/>
      <c r="D491" s="6"/>
      <c r="E491" s="6"/>
      <c r="F491" s="6"/>
      <c r="G491" s="39"/>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6"/>
      <c r="C492" s="6"/>
      <c r="D492" s="6"/>
      <c r="E492" s="6"/>
      <c r="F492" s="6"/>
      <c r="G492" s="39"/>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6"/>
      <c r="C493" s="6"/>
      <c r="D493" s="6"/>
      <c r="E493" s="6"/>
      <c r="F493" s="6"/>
      <c r="G493" s="39"/>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6"/>
      <c r="C494" s="6"/>
      <c r="D494" s="6"/>
      <c r="E494" s="6"/>
      <c r="F494" s="6"/>
      <c r="G494" s="39"/>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6"/>
      <c r="C495" s="6"/>
      <c r="D495" s="6"/>
      <c r="E495" s="6"/>
      <c r="F495" s="6"/>
      <c r="G495" s="39"/>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6"/>
      <c r="C496" s="6"/>
      <c r="D496" s="6"/>
      <c r="E496" s="6"/>
      <c r="F496" s="6"/>
      <c r="G496" s="39"/>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6"/>
      <c r="C497" s="6"/>
      <c r="D497" s="6"/>
      <c r="E497" s="6"/>
      <c r="F497" s="6"/>
      <c r="G497" s="39"/>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6"/>
      <c r="C498" s="6"/>
      <c r="D498" s="6"/>
      <c r="E498" s="6"/>
      <c r="F498" s="6"/>
      <c r="G498" s="39"/>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6"/>
      <c r="C499" s="6"/>
      <c r="D499" s="6"/>
      <c r="E499" s="6"/>
      <c r="F499" s="6"/>
      <c r="G499" s="39"/>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6"/>
      <c r="C500" s="6"/>
      <c r="D500" s="6"/>
      <c r="E500" s="6"/>
      <c r="F500" s="6"/>
      <c r="G500" s="39"/>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6"/>
      <c r="C501" s="6"/>
      <c r="D501" s="6"/>
      <c r="E501" s="6"/>
      <c r="F501" s="6"/>
      <c r="G501" s="39"/>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6"/>
      <c r="C502" s="6"/>
      <c r="D502" s="6"/>
      <c r="E502" s="6"/>
      <c r="F502" s="6"/>
      <c r="G502" s="39"/>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6"/>
      <c r="C503" s="6"/>
      <c r="D503" s="6"/>
      <c r="E503" s="6"/>
      <c r="F503" s="6"/>
      <c r="G503" s="39"/>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6"/>
      <c r="C504" s="6"/>
      <c r="D504" s="6"/>
      <c r="E504" s="6"/>
      <c r="F504" s="6"/>
      <c r="G504" s="39"/>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6"/>
      <c r="C505" s="6"/>
      <c r="D505" s="6"/>
      <c r="E505" s="6"/>
      <c r="F505" s="6"/>
      <c r="G505" s="39"/>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6"/>
      <c r="C506" s="6"/>
      <c r="D506" s="6"/>
      <c r="E506" s="6"/>
      <c r="F506" s="6"/>
      <c r="G506" s="39"/>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6"/>
      <c r="C507" s="6"/>
      <c r="D507" s="6"/>
      <c r="E507" s="6"/>
      <c r="F507" s="6"/>
      <c r="G507" s="39"/>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6"/>
      <c r="C508" s="6"/>
      <c r="D508" s="6"/>
      <c r="E508" s="6"/>
      <c r="F508" s="6"/>
      <c r="G508" s="39"/>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6"/>
      <c r="C509" s="6"/>
      <c r="D509" s="6"/>
      <c r="E509" s="6"/>
      <c r="F509" s="6"/>
      <c r="G509" s="39"/>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6"/>
      <c r="C510" s="6"/>
      <c r="D510" s="6"/>
      <c r="E510" s="6"/>
      <c r="F510" s="6"/>
      <c r="G510" s="39"/>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6"/>
      <c r="C511" s="6"/>
      <c r="D511" s="6"/>
      <c r="E511" s="6"/>
      <c r="F511" s="6"/>
      <c r="G511" s="39"/>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6"/>
      <c r="C512" s="6"/>
      <c r="D512" s="6"/>
      <c r="E512" s="6"/>
      <c r="F512" s="6"/>
      <c r="G512" s="39"/>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6"/>
      <c r="C513" s="6"/>
      <c r="D513" s="6"/>
      <c r="E513" s="6"/>
      <c r="F513" s="6"/>
      <c r="G513" s="39"/>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6"/>
      <c r="C514" s="6"/>
      <c r="D514" s="6"/>
      <c r="E514" s="6"/>
      <c r="F514" s="6"/>
      <c r="G514" s="39"/>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6"/>
      <c r="C515" s="6"/>
      <c r="D515" s="6"/>
      <c r="E515" s="6"/>
      <c r="F515" s="6"/>
      <c r="G515" s="39"/>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6"/>
      <c r="C516" s="6"/>
      <c r="D516" s="6"/>
      <c r="E516" s="6"/>
      <c r="F516" s="6"/>
      <c r="G516" s="39"/>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6"/>
      <c r="C517" s="6"/>
      <c r="D517" s="6"/>
      <c r="E517" s="6"/>
      <c r="F517" s="6"/>
      <c r="G517" s="39"/>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6"/>
      <c r="C518" s="6"/>
      <c r="D518" s="6"/>
      <c r="E518" s="6"/>
      <c r="F518" s="6"/>
      <c r="G518" s="39"/>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6"/>
      <c r="C519" s="6"/>
      <c r="D519" s="6"/>
      <c r="E519" s="6"/>
      <c r="F519" s="6"/>
      <c r="G519" s="39"/>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6"/>
      <c r="C520" s="6"/>
      <c r="D520" s="6"/>
      <c r="E520" s="6"/>
      <c r="F520" s="6"/>
      <c r="G520" s="39"/>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6"/>
      <c r="C521" s="6"/>
      <c r="D521" s="6"/>
      <c r="E521" s="6"/>
      <c r="F521" s="6"/>
      <c r="G521" s="39"/>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6"/>
      <c r="C522" s="6"/>
      <c r="D522" s="6"/>
      <c r="E522" s="6"/>
      <c r="F522" s="6"/>
      <c r="G522" s="39"/>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6"/>
      <c r="C523" s="6"/>
      <c r="D523" s="6"/>
      <c r="E523" s="6"/>
      <c r="F523" s="6"/>
      <c r="G523" s="39"/>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6"/>
      <c r="C524" s="6"/>
      <c r="D524" s="6"/>
      <c r="E524" s="6"/>
      <c r="F524" s="6"/>
      <c r="G524" s="39"/>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6"/>
      <c r="C525" s="6"/>
      <c r="D525" s="6"/>
      <c r="E525" s="6"/>
      <c r="F525" s="6"/>
      <c r="G525" s="39"/>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6"/>
      <c r="C526" s="6"/>
      <c r="D526" s="6"/>
      <c r="E526" s="6"/>
      <c r="F526" s="6"/>
      <c r="G526" s="39"/>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6"/>
      <c r="C527" s="6"/>
      <c r="D527" s="6"/>
      <c r="E527" s="6"/>
      <c r="F527" s="6"/>
      <c r="G527" s="39"/>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6"/>
      <c r="C528" s="6"/>
      <c r="D528" s="6"/>
      <c r="E528" s="6"/>
      <c r="F528" s="6"/>
      <c r="G528" s="39"/>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6"/>
      <c r="C529" s="6"/>
      <c r="D529" s="6"/>
      <c r="E529" s="6"/>
      <c r="F529" s="6"/>
      <c r="G529" s="39"/>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6"/>
      <c r="C530" s="6"/>
      <c r="D530" s="6"/>
      <c r="E530" s="6"/>
      <c r="F530" s="6"/>
      <c r="G530" s="39"/>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6"/>
      <c r="C531" s="6"/>
      <c r="D531" s="6"/>
      <c r="E531" s="6"/>
      <c r="F531" s="6"/>
      <c r="G531" s="39"/>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6"/>
      <c r="C532" s="6"/>
      <c r="D532" s="6"/>
      <c r="E532" s="6"/>
      <c r="F532" s="6"/>
      <c r="G532" s="39"/>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6"/>
      <c r="C533" s="6"/>
      <c r="D533" s="6"/>
      <c r="E533" s="6"/>
      <c r="F533" s="6"/>
      <c r="G533" s="39"/>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6"/>
      <c r="C534" s="6"/>
      <c r="D534" s="6"/>
      <c r="E534" s="6"/>
      <c r="F534" s="6"/>
      <c r="G534" s="39"/>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6"/>
      <c r="C535" s="6"/>
      <c r="D535" s="6"/>
      <c r="E535" s="6"/>
      <c r="F535" s="6"/>
      <c r="G535" s="39"/>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6"/>
      <c r="C536" s="6"/>
      <c r="D536" s="6"/>
      <c r="E536" s="6"/>
      <c r="F536" s="6"/>
      <c r="G536" s="39"/>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6"/>
      <c r="C537" s="6"/>
      <c r="D537" s="6"/>
      <c r="E537" s="6"/>
      <c r="F537" s="6"/>
      <c r="G537" s="39"/>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6"/>
      <c r="C538" s="6"/>
      <c r="D538" s="6"/>
      <c r="E538" s="6"/>
      <c r="F538" s="6"/>
      <c r="G538" s="39"/>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6"/>
      <c r="C539" s="6"/>
      <c r="D539" s="6"/>
      <c r="E539" s="6"/>
      <c r="F539" s="6"/>
      <c r="G539" s="39"/>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6"/>
      <c r="C540" s="6"/>
      <c r="D540" s="6"/>
      <c r="E540" s="6"/>
      <c r="F540" s="6"/>
      <c r="G540" s="39"/>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6"/>
      <c r="C541" s="6"/>
      <c r="D541" s="6"/>
      <c r="E541" s="6"/>
      <c r="F541" s="6"/>
      <c r="G541" s="39"/>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6"/>
      <c r="C542" s="6"/>
      <c r="D542" s="6"/>
      <c r="E542" s="6"/>
      <c r="F542" s="6"/>
      <c r="G542" s="39"/>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6"/>
      <c r="C543" s="6"/>
      <c r="D543" s="6"/>
      <c r="E543" s="6"/>
      <c r="F543" s="6"/>
      <c r="G543" s="39"/>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6"/>
      <c r="C544" s="6"/>
      <c r="D544" s="6"/>
      <c r="E544" s="6"/>
      <c r="F544" s="6"/>
      <c r="G544" s="39"/>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6"/>
      <c r="C545" s="6"/>
      <c r="D545" s="6"/>
      <c r="E545" s="6"/>
      <c r="F545" s="6"/>
      <c r="G545" s="39"/>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6"/>
      <c r="C546" s="6"/>
      <c r="D546" s="6"/>
      <c r="E546" s="6"/>
      <c r="F546" s="6"/>
      <c r="G546" s="39"/>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6"/>
      <c r="C547" s="6"/>
      <c r="D547" s="6"/>
      <c r="E547" s="6"/>
      <c r="F547" s="6"/>
      <c r="G547" s="39"/>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6"/>
      <c r="C548" s="6"/>
      <c r="D548" s="6"/>
      <c r="E548" s="6"/>
      <c r="F548" s="6"/>
      <c r="G548" s="39"/>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6"/>
      <c r="C549" s="6"/>
      <c r="D549" s="6"/>
      <c r="E549" s="6"/>
      <c r="F549" s="6"/>
      <c r="G549" s="39"/>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6"/>
      <c r="C550" s="6"/>
      <c r="D550" s="6"/>
      <c r="E550" s="6"/>
      <c r="F550" s="6"/>
      <c r="G550" s="39"/>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6"/>
      <c r="C551" s="6"/>
      <c r="D551" s="6"/>
      <c r="E551" s="6"/>
      <c r="F551" s="6"/>
      <c r="G551" s="39"/>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6"/>
      <c r="C552" s="6"/>
      <c r="D552" s="6"/>
      <c r="E552" s="6"/>
      <c r="F552" s="6"/>
      <c r="G552" s="39"/>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6"/>
      <c r="C553" s="6"/>
      <c r="D553" s="6"/>
      <c r="E553" s="6"/>
      <c r="F553" s="6"/>
      <c r="G553" s="39"/>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6"/>
      <c r="C554" s="6"/>
      <c r="D554" s="6"/>
      <c r="E554" s="6"/>
      <c r="F554" s="6"/>
      <c r="G554" s="39"/>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6"/>
      <c r="C555" s="6"/>
      <c r="D555" s="6"/>
      <c r="E555" s="6"/>
      <c r="F555" s="6"/>
      <c r="G555" s="39"/>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6"/>
      <c r="C556" s="6"/>
      <c r="D556" s="6"/>
      <c r="E556" s="6"/>
      <c r="F556" s="6"/>
      <c r="G556" s="39"/>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6"/>
      <c r="C557" s="6"/>
      <c r="D557" s="6"/>
      <c r="E557" s="6"/>
      <c r="F557" s="6"/>
      <c r="G557" s="39"/>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6"/>
      <c r="C558" s="6"/>
      <c r="D558" s="6"/>
      <c r="E558" s="6"/>
      <c r="F558" s="6"/>
      <c r="G558" s="39"/>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6"/>
      <c r="C559" s="6"/>
      <c r="D559" s="6"/>
      <c r="E559" s="6"/>
      <c r="F559" s="6"/>
      <c r="G559" s="39"/>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6"/>
      <c r="C560" s="6"/>
      <c r="D560" s="6"/>
      <c r="E560" s="6"/>
      <c r="F560" s="6"/>
      <c r="G560" s="39"/>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6"/>
      <c r="C561" s="6"/>
      <c r="D561" s="6"/>
      <c r="E561" s="6"/>
      <c r="F561" s="6"/>
      <c r="G561" s="39"/>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6"/>
      <c r="C562" s="6"/>
      <c r="D562" s="6"/>
      <c r="E562" s="6"/>
      <c r="F562" s="6"/>
      <c r="G562" s="39"/>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6"/>
      <c r="C563" s="6"/>
      <c r="D563" s="6"/>
      <c r="E563" s="6"/>
      <c r="F563" s="6"/>
      <c r="G563" s="39"/>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6"/>
      <c r="C564" s="6"/>
      <c r="D564" s="6"/>
      <c r="E564" s="6"/>
      <c r="F564" s="6"/>
      <c r="G564" s="39"/>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6"/>
      <c r="C565" s="6"/>
      <c r="D565" s="6"/>
      <c r="E565" s="6"/>
      <c r="F565" s="6"/>
      <c r="G565" s="39"/>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6"/>
      <c r="C566" s="6"/>
      <c r="D566" s="6"/>
      <c r="E566" s="6"/>
      <c r="F566" s="6"/>
      <c r="G566" s="39"/>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6"/>
      <c r="C567" s="6"/>
      <c r="D567" s="6"/>
      <c r="E567" s="6"/>
      <c r="F567" s="6"/>
      <c r="G567" s="39"/>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6"/>
      <c r="C568" s="6"/>
      <c r="D568" s="6"/>
      <c r="E568" s="6"/>
      <c r="F568" s="6"/>
      <c r="G568" s="39"/>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6"/>
      <c r="C569" s="6"/>
      <c r="D569" s="6"/>
      <c r="E569" s="6"/>
      <c r="F569" s="6"/>
      <c r="G569" s="39"/>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6"/>
      <c r="C570" s="6"/>
      <c r="D570" s="6"/>
      <c r="E570" s="6"/>
      <c r="F570" s="6"/>
      <c r="G570" s="39"/>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6"/>
      <c r="C571" s="6"/>
      <c r="D571" s="6"/>
      <c r="E571" s="6"/>
      <c r="F571" s="6"/>
      <c r="G571" s="39"/>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6"/>
      <c r="C572" s="6"/>
      <c r="D572" s="6"/>
      <c r="E572" s="6"/>
      <c r="F572" s="6"/>
      <c r="G572" s="39"/>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6"/>
      <c r="C573" s="6"/>
      <c r="D573" s="6"/>
      <c r="E573" s="6"/>
      <c r="F573" s="6"/>
      <c r="G573" s="39"/>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6"/>
      <c r="C574" s="6"/>
      <c r="D574" s="6"/>
      <c r="E574" s="6"/>
      <c r="F574" s="6"/>
      <c r="G574" s="39"/>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6"/>
      <c r="C575" s="6"/>
      <c r="D575" s="6"/>
      <c r="E575" s="6"/>
      <c r="F575" s="6"/>
      <c r="G575" s="39"/>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6"/>
      <c r="C576" s="6"/>
      <c r="D576" s="6"/>
      <c r="E576" s="6"/>
      <c r="F576" s="6"/>
      <c r="G576" s="39"/>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6"/>
      <c r="C577" s="6"/>
      <c r="D577" s="6"/>
      <c r="E577" s="6"/>
      <c r="F577" s="6"/>
      <c r="G577" s="39"/>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6"/>
      <c r="C578" s="6"/>
      <c r="D578" s="6"/>
      <c r="E578" s="6"/>
      <c r="F578" s="6"/>
      <c r="G578" s="39"/>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6"/>
      <c r="C579" s="6"/>
      <c r="D579" s="6"/>
      <c r="E579" s="6"/>
      <c r="F579" s="6"/>
      <c r="G579" s="39"/>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6"/>
      <c r="C580" s="6"/>
      <c r="D580" s="6"/>
      <c r="E580" s="6"/>
      <c r="F580" s="6"/>
      <c r="G580" s="39"/>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6"/>
      <c r="C581" s="6"/>
      <c r="D581" s="6"/>
      <c r="E581" s="6"/>
      <c r="F581" s="6"/>
      <c r="G581" s="39"/>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6"/>
      <c r="C582" s="6"/>
      <c r="D582" s="6"/>
      <c r="E582" s="6"/>
      <c r="F582" s="6"/>
      <c r="G582" s="39"/>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6"/>
      <c r="C583" s="6"/>
      <c r="D583" s="6"/>
      <c r="E583" s="6"/>
      <c r="F583" s="6"/>
      <c r="G583" s="39"/>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6"/>
      <c r="C584" s="6"/>
      <c r="D584" s="6"/>
      <c r="E584" s="6"/>
      <c r="F584" s="6"/>
      <c r="G584" s="39"/>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6"/>
      <c r="C585" s="6"/>
      <c r="D585" s="6"/>
      <c r="E585" s="6"/>
      <c r="F585" s="6"/>
      <c r="G585" s="39"/>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6"/>
      <c r="C586" s="6"/>
      <c r="D586" s="6"/>
      <c r="E586" s="6"/>
      <c r="F586" s="6"/>
      <c r="G586" s="39"/>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6"/>
      <c r="C587" s="6"/>
      <c r="D587" s="6"/>
      <c r="E587" s="6"/>
      <c r="F587" s="6"/>
      <c r="G587" s="39"/>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6"/>
      <c r="C588" s="6"/>
      <c r="D588" s="6"/>
      <c r="E588" s="6"/>
      <c r="F588" s="6"/>
      <c r="G588" s="39"/>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6"/>
      <c r="C589" s="6"/>
      <c r="D589" s="6"/>
      <c r="E589" s="6"/>
      <c r="F589" s="6"/>
      <c r="G589" s="39"/>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6"/>
      <c r="C590" s="6"/>
      <c r="D590" s="6"/>
      <c r="E590" s="6"/>
      <c r="F590" s="6"/>
      <c r="G590" s="39"/>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6"/>
      <c r="C591" s="6"/>
      <c r="D591" s="6"/>
      <c r="E591" s="6"/>
      <c r="F591" s="6"/>
      <c r="G591" s="39"/>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6"/>
      <c r="C592" s="6"/>
      <c r="D592" s="6"/>
      <c r="E592" s="6"/>
      <c r="F592" s="6"/>
      <c r="G592" s="39"/>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6"/>
      <c r="C593" s="6"/>
      <c r="D593" s="6"/>
      <c r="E593" s="6"/>
      <c r="F593" s="6"/>
      <c r="G593" s="39"/>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6"/>
      <c r="C594" s="6"/>
      <c r="D594" s="6"/>
      <c r="E594" s="6"/>
      <c r="F594" s="6"/>
      <c r="G594" s="39"/>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6"/>
      <c r="C595" s="6"/>
      <c r="D595" s="6"/>
      <c r="E595" s="6"/>
      <c r="F595" s="6"/>
      <c r="G595" s="39"/>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6"/>
      <c r="C596" s="6"/>
      <c r="D596" s="6"/>
      <c r="E596" s="6"/>
      <c r="F596" s="6"/>
      <c r="G596" s="39"/>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6"/>
      <c r="C597" s="6"/>
      <c r="D597" s="6"/>
      <c r="E597" s="6"/>
      <c r="F597" s="6"/>
      <c r="G597" s="39"/>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6"/>
      <c r="C598" s="6"/>
      <c r="D598" s="6"/>
      <c r="E598" s="6"/>
      <c r="F598" s="6"/>
      <c r="G598" s="39"/>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6"/>
      <c r="C599" s="6"/>
      <c r="D599" s="6"/>
      <c r="E599" s="6"/>
      <c r="F599" s="6"/>
      <c r="G599" s="39"/>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6"/>
      <c r="C600" s="6"/>
      <c r="D600" s="6"/>
      <c r="E600" s="6"/>
      <c r="F600" s="6"/>
      <c r="G600" s="39"/>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6"/>
      <c r="C601" s="6"/>
      <c r="D601" s="6"/>
      <c r="E601" s="6"/>
      <c r="F601" s="6"/>
      <c r="G601" s="39"/>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6"/>
      <c r="C602" s="6"/>
      <c r="D602" s="6"/>
      <c r="E602" s="6"/>
      <c r="F602" s="6"/>
      <c r="G602" s="39"/>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6"/>
      <c r="C603" s="6"/>
      <c r="D603" s="6"/>
      <c r="E603" s="6"/>
      <c r="F603" s="6"/>
      <c r="G603" s="39"/>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6"/>
      <c r="C604" s="6"/>
      <c r="D604" s="6"/>
      <c r="E604" s="6"/>
      <c r="F604" s="6"/>
      <c r="G604" s="39"/>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6"/>
      <c r="C605" s="6"/>
      <c r="D605" s="6"/>
      <c r="E605" s="6"/>
      <c r="F605" s="6"/>
      <c r="G605" s="39"/>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6"/>
      <c r="C606" s="6"/>
      <c r="D606" s="6"/>
      <c r="E606" s="6"/>
      <c r="F606" s="6"/>
      <c r="G606" s="39"/>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6"/>
      <c r="C607" s="6"/>
      <c r="D607" s="6"/>
      <c r="E607" s="6"/>
      <c r="F607" s="6"/>
      <c r="G607" s="39"/>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6"/>
      <c r="C608" s="6"/>
      <c r="D608" s="6"/>
      <c r="E608" s="6"/>
      <c r="F608" s="6"/>
      <c r="G608" s="39"/>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6"/>
      <c r="C609" s="6"/>
      <c r="D609" s="6"/>
      <c r="E609" s="6"/>
      <c r="F609" s="6"/>
      <c r="G609" s="39"/>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6"/>
      <c r="C610" s="6"/>
      <c r="D610" s="6"/>
      <c r="E610" s="6"/>
      <c r="F610" s="6"/>
      <c r="G610" s="39"/>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6"/>
      <c r="C611" s="6"/>
      <c r="D611" s="6"/>
      <c r="E611" s="6"/>
      <c r="F611" s="6"/>
      <c r="G611" s="39"/>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6"/>
      <c r="C612" s="6"/>
      <c r="D612" s="6"/>
      <c r="E612" s="6"/>
      <c r="F612" s="6"/>
      <c r="G612" s="39"/>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6"/>
      <c r="C613" s="6"/>
      <c r="D613" s="6"/>
      <c r="E613" s="6"/>
      <c r="F613" s="6"/>
      <c r="G613" s="39"/>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6"/>
      <c r="C614" s="6"/>
      <c r="D614" s="6"/>
      <c r="E614" s="6"/>
      <c r="F614" s="6"/>
      <c r="G614" s="39"/>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6"/>
      <c r="C615" s="6"/>
      <c r="D615" s="6"/>
      <c r="E615" s="6"/>
      <c r="F615" s="6"/>
      <c r="G615" s="39"/>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6"/>
      <c r="C616" s="6"/>
      <c r="D616" s="6"/>
      <c r="E616" s="6"/>
      <c r="F616" s="6"/>
      <c r="G616" s="39"/>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6"/>
      <c r="C617" s="6"/>
      <c r="D617" s="6"/>
      <c r="E617" s="6"/>
      <c r="F617" s="6"/>
      <c r="G617" s="39"/>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6"/>
      <c r="C618" s="6"/>
      <c r="D618" s="6"/>
      <c r="E618" s="6"/>
      <c r="F618" s="6"/>
      <c r="G618" s="39"/>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6"/>
      <c r="C619" s="6"/>
      <c r="D619" s="6"/>
      <c r="E619" s="6"/>
      <c r="F619" s="6"/>
      <c r="G619" s="39"/>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6"/>
      <c r="C620" s="6"/>
      <c r="D620" s="6"/>
      <c r="E620" s="6"/>
      <c r="F620" s="6"/>
      <c r="G620" s="39"/>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6"/>
      <c r="C621" s="6"/>
      <c r="D621" s="6"/>
      <c r="E621" s="6"/>
      <c r="F621" s="6"/>
      <c r="G621" s="39"/>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6"/>
      <c r="C622" s="6"/>
      <c r="D622" s="6"/>
      <c r="E622" s="6"/>
      <c r="F622" s="6"/>
      <c r="G622" s="39"/>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6"/>
      <c r="C623" s="6"/>
      <c r="D623" s="6"/>
      <c r="E623" s="6"/>
      <c r="F623" s="6"/>
      <c r="G623" s="39"/>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6"/>
      <c r="C624" s="6"/>
      <c r="D624" s="6"/>
      <c r="E624" s="6"/>
      <c r="F624" s="6"/>
      <c r="G624" s="39"/>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6"/>
      <c r="C625" s="6"/>
      <c r="D625" s="6"/>
      <c r="E625" s="6"/>
      <c r="F625" s="6"/>
      <c r="G625" s="39"/>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6"/>
      <c r="C626" s="6"/>
      <c r="D626" s="6"/>
      <c r="E626" s="6"/>
      <c r="F626" s="6"/>
      <c r="G626" s="39"/>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6"/>
      <c r="C627" s="6"/>
      <c r="D627" s="6"/>
      <c r="E627" s="6"/>
      <c r="F627" s="6"/>
      <c r="G627" s="39"/>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6"/>
      <c r="C628" s="6"/>
      <c r="D628" s="6"/>
      <c r="E628" s="6"/>
      <c r="F628" s="6"/>
      <c r="G628" s="39"/>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6"/>
      <c r="C629" s="6"/>
      <c r="D629" s="6"/>
      <c r="E629" s="6"/>
      <c r="F629" s="6"/>
      <c r="G629" s="39"/>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6"/>
      <c r="C630" s="6"/>
      <c r="D630" s="6"/>
      <c r="E630" s="6"/>
      <c r="F630" s="6"/>
      <c r="G630" s="39"/>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6"/>
      <c r="C631" s="6"/>
      <c r="D631" s="6"/>
      <c r="E631" s="6"/>
      <c r="F631" s="6"/>
      <c r="G631" s="39"/>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6"/>
      <c r="C632" s="6"/>
      <c r="D632" s="6"/>
      <c r="E632" s="6"/>
      <c r="F632" s="6"/>
      <c r="G632" s="39"/>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6"/>
      <c r="C633" s="6"/>
      <c r="D633" s="6"/>
      <c r="E633" s="6"/>
      <c r="F633" s="6"/>
      <c r="G633" s="39"/>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6"/>
      <c r="C634" s="6"/>
      <c r="D634" s="6"/>
      <c r="E634" s="6"/>
      <c r="F634" s="6"/>
      <c r="G634" s="39"/>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6"/>
      <c r="C635" s="6"/>
      <c r="D635" s="6"/>
      <c r="E635" s="6"/>
      <c r="F635" s="6"/>
      <c r="G635" s="39"/>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6"/>
      <c r="C636" s="6"/>
      <c r="D636" s="6"/>
      <c r="E636" s="6"/>
      <c r="F636" s="6"/>
      <c r="G636" s="39"/>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6"/>
      <c r="C637" s="6"/>
      <c r="D637" s="6"/>
      <c r="E637" s="6"/>
      <c r="F637" s="6"/>
      <c r="G637" s="39"/>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6"/>
      <c r="C638" s="6"/>
      <c r="D638" s="6"/>
      <c r="E638" s="6"/>
      <c r="F638" s="6"/>
      <c r="G638" s="39"/>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6"/>
      <c r="C639" s="6"/>
      <c r="D639" s="6"/>
      <c r="E639" s="6"/>
      <c r="F639" s="6"/>
      <c r="G639" s="39"/>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6"/>
      <c r="C640" s="6"/>
      <c r="D640" s="6"/>
      <c r="E640" s="6"/>
      <c r="F640" s="6"/>
      <c r="G640" s="39"/>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6"/>
      <c r="C641" s="6"/>
      <c r="D641" s="6"/>
      <c r="E641" s="6"/>
      <c r="F641" s="6"/>
      <c r="G641" s="39"/>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6"/>
      <c r="C642" s="6"/>
      <c r="D642" s="6"/>
      <c r="E642" s="6"/>
      <c r="F642" s="6"/>
      <c r="G642" s="39"/>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6"/>
      <c r="C643" s="6"/>
      <c r="D643" s="6"/>
      <c r="E643" s="6"/>
      <c r="F643" s="6"/>
      <c r="G643" s="39"/>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6"/>
      <c r="C644" s="6"/>
      <c r="D644" s="6"/>
      <c r="E644" s="6"/>
      <c r="F644" s="6"/>
      <c r="G644" s="39"/>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6"/>
      <c r="C645" s="6"/>
      <c r="D645" s="6"/>
      <c r="E645" s="6"/>
      <c r="F645" s="6"/>
      <c r="G645" s="39"/>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6"/>
      <c r="C646" s="6"/>
      <c r="D646" s="6"/>
      <c r="E646" s="6"/>
      <c r="F646" s="6"/>
      <c r="G646" s="39"/>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6"/>
      <c r="C647" s="6"/>
      <c r="D647" s="6"/>
      <c r="E647" s="6"/>
      <c r="F647" s="6"/>
      <c r="G647" s="39"/>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6"/>
      <c r="C648" s="6"/>
      <c r="D648" s="6"/>
      <c r="E648" s="6"/>
      <c r="F648" s="6"/>
      <c r="G648" s="39"/>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6"/>
      <c r="C649" s="6"/>
      <c r="D649" s="6"/>
      <c r="E649" s="6"/>
      <c r="F649" s="6"/>
      <c r="G649" s="39"/>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6"/>
      <c r="C650" s="6"/>
      <c r="D650" s="6"/>
      <c r="E650" s="6"/>
      <c r="F650" s="6"/>
      <c r="G650" s="39"/>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6"/>
      <c r="C651" s="6"/>
      <c r="D651" s="6"/>
      <c r="E651" s="6"/>
      <c r="F651" s="6"/>
      <c r="G651" s="39"/>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6"/>
      <c r="C652" s="6"/>
      <c r="D652" s="6"/>
      <c r="E652" s="6"/>
      <c r="F652" s="6"/>
      <c r="G652" s="39"/>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6"/>
      <c r="C653" s="6"/>
      <c r="D653" s="6"/>
      <c r="E653" s="6"/>
      <c r="F653" s="6"/>
      <c r="G653" s="39"/>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6"/>
      <c r="C654" s="6"/>
      <c r="D654" s="6"/>
      <c r="E654" s="6"/>
      <c r="F654" s="6"/>
      <c r="G654" s="39"/>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6"/>
      <c r="C655" s="6"/>
      <c r="D655" s="6"/>
      <c r="E655" s="6"/>
      <c r="F655" s="6"/>
      <c r="G655" s="39"/>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6"/>
      <c r="C656" s="6"/>
      <c r="D656" s="6"/>
      <c r="E656" s="6"/>
      <c r="F656" s="6"/>
      <c r="G656" s="39"/>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6"/>
      <c r="C657" s="6"/>
      <c r="D657" s="6"/>
      <c r="E657" s="6"/>
      <c r="F657" s="6"/>
      <c r="G657" s="39"/>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6"/>
      <c r="C658" s="6"/>
      <c r="D658" s="6"/>
      <c r="E658" s="6"/>
      <c r="F658" s="6"/>
      <c r="G658" s="39"/>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6"/>
      <c r="C659" s="6"/>
      <c r="D659" s="6"/>
      <c r="E659" s="6"/>
      <c r="F659" s="6"/>
      <c r="G659" s="39"/>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6"/>
      <c r="C660" s="6"/>
      <c r="D660" s="6"/>
      <c r="E660" s="6"/>
      <c r="F660" s="6"/>
      <c r="G660" s="39"/>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6"/>
      <c r="C661" s="6"/>
      <c r="D661" s="6"/>
      <c r="E661" s="6"/>
      <c r="F661" s="6"/>
      <c r="G661" s="39"/>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6"/>
      <c r="C662" s="6"/>
      <c r="D662" s="6"/>
      <c r="E662" s="6"/>
      <c r="F662" s="6"/>
      <c r="G662" s="39"/>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6"/>
      <c r="C663" s="6"/>
      <c r="D663" s="6"/>
      <c r="E663" s="6"/>
      <c r="F663" s="6"/>
      <c r="G663" s="39"/>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6"/>
      <c r="C664" s="6"/>
      <c r="D664" s="6"/>
      <c r="E664" s="6"/>
      <c r="F664" s="6"/>
      <c r="G664" s="39"/>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6"/>
      <c r="C665" s="6"/>
      <c r="D665" s="6"/>
      <c r="E665" s="6"/>
      <c r="F665" s="6"/>
      <c r="G665" s="39"/>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6"/>
      <c r="C666" s="6"/>
      <c r="D666" s="6"/>
      <c r="E666" s="6"/>
      <c r="F666" s="6"/>
      <c r="G666" s="39"/>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6"/>
      <c r="C667" s="6"/>
      <c r="D667" s="6"/>
      <c r="E667" s="6"/>
      <c r="F667" s="6"/>
      <c r="G667" s="39"/>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6"/>
      <c r="C668" s="6"/>
      <c r="D668" s="6"/>
      <c r="E668" s="6"/>
      <c r="F668" s="6"/>
      <c r="G668" s="39"/>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6"/>
      <c r="C669" s="6"/>
      <c r="D669" s="6"/>
      <c r="E669" s="6"/>
      <c r="F669" s="6"/>
      <c r="G669" s="39"/>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6"/>
      <c r="C670" s="6"/>
      <c r="D670" s="6"/>
      <c r="E670" s="6"/>
      <c r="F670" s="6"/>
      <c r="G670" s="39"/>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6"/>
      <c r="C671" s="6"/>
      <c r="D671" s="6"/>
      <c r="E671" s="6"/>
      <c r="F671" s="6"/>
      <c r="G671" s="39"/>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6"/>
      <c r="C672" s="6"/>
      <c r="D672" s="6"/>
      <c r="E672" s="6"/>
      <c r="F672" s="6"/>
      <c r="G672" s="39"/>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6"/>
      <c r="C673" s="6"/>
      <c r="D673" s="6"/>
      <c r="E673" s="6"/>
      <c r="F673" s="6"/>
      <c r="G673" s="39"/>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6"/>
      <c r="C674" s="6"/>
      <c r="D674" s="6"/>
      <c r="E674" s="6"/>
      <c r="F674" s="6"/>
      <c r="G674" s="39"/>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6"/>
      <c r="C675" s="6"/>
      <c r="D675" s="6"/>
      <c r="E675" s="6"/>
      <c r="F675" s="6"/>
      <c r="G675" s="39"/>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6"/>
      <c r="C676" s="6"/>
      <c r="D676" s="6"/>
      <c r="E676" s="6"/>
      <c r="F676" s="6"/>
      <c r="G676" s="39"/>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6"/>
      <c r="C677" s="6"/>
      <c r="D677" s="6"/>
      <c r="E677" s="6"/>
      <c r="F677" s="6"/>
      <c r="G677" s="39"/>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6"/>
      <c r="C678" s="6"/>
      <c r="D678" s="6"/>
      <c r="E678" s="6"/>
      <c r="F678" s="6"/>
      <c r="G678" s="39"/>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6"/>
      <c r="C679" s="6"/>
      <c r="D679" s="6"/>
      <c r="E679" s="6"/>
      <c r="F679" s="6"/>
      <c r="G679" s="39"/>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6"/>
      <c r="C680" s="6"/>
      <c r="D680" s="6"/>
      <c r="E680" s="6"/>
      <c r="F680" s="6"/>
      <c r="G680" s="39"/>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6"/>
      <c r="C681" s="6"/>
      <c r="D681" s="6"/>
      <c r="E681" s="6"/>
      <c r="F681" s="6"/>
      <c r="G681" s="39"/>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6"/>
      <c r="C682" s="6"/>
      <c r="D682" s="6"/>
      <c r="E682" s="6"/>
      <c r="F682" s="6"/>
      <c r="G682" s="39"/>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6"/>
      <c r="C683" s="6"/>
      <c r="D683" s="6"/>
      <c r="E683" s="6"/>
      <c r="F683" s="6"/>
      <c r="G683" s="39"/>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6"/>
      <c r="C684" s="6"/>
      <c r="D684" s="6"/>
      <c r="E684" s="6"/>
      <c r="F684" s="6"/>
      <c r="G684" s="39"/>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6"/>
      <c r="C685" s="6"/>
      <c r="D685" s="6"/>
      <c r="E685" s="6"/>
      <c r="F685" s="6"/>
      <c r="G685" s="39"/>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6"/>
      <c r="C686" s="6"/>
      <c r="D686" s="6"/>
      <c r="E686" s="6"/>
      <c r="F686" s="6"/>
      <c r="G686" s="39"/>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6"/>
      <c r="C687" s="6"/>
      <c r="D687" s="6"/>
      <c r="E687" s="6"/>
      <c r="F687" s="6"/>
      <c r="G687" s="39"/>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6"/>
      <c r="C688" s="6"/>
      <c r="D688" s="6"/>
      <c r="E688" s="6"/>
      <c r="F688" s="6"/>
      <c r="G688" s="39"/>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6"/>
      <c r="C689" s="6"/>
      <c r="D689" s="6"/>
      <c r="E689" s="6"/>
      <c r="F689" s="6"/>
      <c r="G689" s="39"/>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6"/>
      <c r="C690" s="6"/>
      <c r="D690" s="6"/>
      <c r="E690" s="6"/>
      <c r="F690" s="6"/>
      <c r="G690" s="39"/>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6"/>
      <c r="C691" s="6"/>
      <c r="D691" s="6"/>
      <c r="E691" s="6"/>
      <c r="F691" s="6"/>
      <c r="G691" s="39"/>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6"/>
      <c r="C692" s="6"/>
      <c r="D692" s="6"/>
      <c r="E692" s="6"/>
      <c r="F692" s="6"/>
      <c r="G692" s="39"/>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6"/>
      <c r="C693" s="6"/>
      <c r="D693" s="6"/>
      <c r="E693" s="6"/>
      <c r="F693" s="6"/>
      <c r="G693" s="39"/>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6"/>
      <c r="C694" s="6"/>
      <c r="D694" s="6"/>
      <c r="E694" s="6"/>
      <c r="F694" s="6"/>
      <c r="G694" s="39"/>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6"/>
      <c r="C695" s="6"/>
      <c r="D695" s="6"/>
      <c r="E695" s="6"/>
      <c r="F695" s="6"/>
      <c r="G695" s="39"/>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6"/>
      <c r="C696" s="6"/>
      <c r="D696" s="6"/>
      <c r="E696" s="6"/>
      <c r="F696" s="6"/>
      <c r="G696" s="39"/>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6"/>
      <c r="C697" s="6"/>
      <c r="D697" s="6"/>
      <c r="E697" s="6"/>
      <c r="F697" s="6"/>
      <c r="G697" s="39"/>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6"/>
      <c r="C698" s="6"/>
      <c r="D698" s="6"/>
      <c r="E698" s="6"/>
      <c r="F698" s="6"/>
      <c r="G698" s="39"/>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6"/>
      <c r="C699" s="6"/>
      <c r="D699" s="6"/>
      <c r="E699" s="6"/>
      <c r="F699" s="6"/>
      <c r="G699" s="39"/>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6"/>
      <c r="C700" s="6"/>
      <c r="D700" s="6"/>
      <c r="E700" s="6"/>
      <c r="F700" s="6"/>
      <c r="G700" s="39"/>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6"/>
      <c r="C701" s="6"/>
      <c r="D701" s="6"/>
      <c r="E701" s="6"/>
      <c r="F701" s="6"/>
      <c r="G701" s="39"/>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6"/>
      <c r="C702" s="6"/>
      <c r="D702" s="6"/>
      <c r="E702" s="6"/>
      <c r="F702" s="6"/>
      <c r="G702" s="39"/>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6"/>
      <c r="C703" s="6"/>
      <c r="D703" s="6"/>
      <c r="E703" s="6"/>
      <c r="F703" s="6"/>
      <c r="G703" s="39"/>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6"/>
      <c r="C704" s="6"/>
      <c r="D704" s="6"/>
      <c r="E704" s="6"/>
      <c r="F704" s="6"/>
      <c r="G704" s="39"/>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6"/>
      <c r="C705" s="6"/>
      <c r="D705" s="6"/>
      <c r="E705" s="6"/>
      <c r="F705" s="6"/>
      <c r="G705" s="39"/>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6"/>
      <c r="C706" s="6"/>
      <c r="D706" s="6"/>
      <c r="E706" s="6"/>
      <c r="F706" s="6"/>
      <c r="G706" s="39"/>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6"/>
      <c r="C707" s="6"/>
      <c r="D707" s="6"/>
      <c r="E707" s="6"/>
      <c r="F707" s="6"/>
      <c r="G707" s="39"/>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6"/>
      <c r="C708" s="6"/>
      <c r="D708" s="6"/>
      <c r="E708" s="6"/>
      <c r="F708" s="6"/>
      <c r="G708" s="39"/>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6"/>
      <c r="C709" s="6"/>
      <c r="D709" s="6"/>
      <c r="E709" s="6"/>
      <c r="F709" s="6"/>
      <c r="G709" s="39"/>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6"/>
      <c r="C710" s="6"/>
      <c r="D710" s="6"/>
      <c r="E710" s="6"/>
      <c r="F710" s="6"/>
      <c r="G710" s="39"/>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6"/>
      <c r="C711" s="6"/>
      <c r="D711" s="6"/>
      <c r="E711" s="6"/>
      <c r="F711" s="6"/>
      <c r="G711" s="39"/>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6"/>
      <c r="C712" s="6"/>
      <c r="D712" s="6"/>
      <c r="E712" s="6"/>
      <c r="F712" s="6"/>
      <c r="G712" s="39"/>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6"/>
      <c r="C713" s="6"/>
      <c r="D713" s="6"/>
      <c r="E713" s="6"/>
      <c r="F713" s="6"/>
      <c r="G713" s="39"/>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6"/>
      <c r="C714" s="6"/>
      <c r="D714" s="6"/>
      <c r="E714" s="6"/>
      <c r="F714" s="6"/>
      <c r="G714" s="39"/>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6"/>
      <c r="C715" s="6"/>
      <c r="D715" s="6"/>
      <c r="E715" s="6"/>
      <c r="F715" s="6"/>
      <c r="G715" s="39"/>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6"/>
      <c r="C716" s="6"/>
      <c r="D716" s="6"/>
      <c r="E716" s="6"/>
      <c r="F716" s="6"/>
      <c r="G716" s="39"/>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6"/>
      <c r="C717" s="6"/>
      <c r="D717" s="6"/>
      <c r="E717" s="6"/>
      <c r="F717" s="6"/>
      <c r="G717" s="39"/>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6"/>
      <c r="C718" s="6"/>
      <c r="D718" s="6"/>
      <c r="E718" s="6"/>
      <c r="F718" s="6"/>
      <c r="G718" s="39"/>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6"/>
      <c r="C719" s="6"/>
      <c r="D719" s="6"/>
      <c r="E719" s="6"/>
      <c r="F719" s="6"/>
      <c r="G719" s="39"/>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6"/>
      <c r="C720" s="6"/>
      <c r="D720" s="6"/>
      <c r="E720" s="6"/>
      <c r="F720" s="6"/>
      <c r="G720" s="39"/>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6"/>
      <c r="C721" s="6"/>
      <c r="D721" s="6"/>
      <c r="E721" s="6"/>
      <c r="F721" s="6"/>
      <c r="G721" s="39"/>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6"/>
      <c r="C722" s="6"/>
      <c r="D722" s="6"/>
      <c r="E722" s="6"/>
      <c r="F722" s="6"/>
      <c r="G722" s="39"/>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6"/>
      <c r="C723" s="6"/>
      <c r="D723" s="6"/>
      <c r="E723" s="6"/>
      <c r="F723" s="6"/>
      <c r="G723" s="39"/>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6"/>
      <c r="C724" s="6"/>
      <c r="D724" s="6"/>
      <c r="E724" s="6"/>
      <c r="F724" s="6"/>
      <c r="G724" s="39"/>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6"/>
      <c r="C725" s="6"/>
      <c r="D725" s="6"/>
      <c r="E725" s="6"/>
      <c r="F725" s="6"/>
      <c r="G725" s="39"/>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6"/>
      <c r="C726" s="6"/>
      <c r="D726" s="6"/>
      <c r="E726" s="6"/>
      <c r="F726" s="6"/>
      <c r="G726" s="39"/>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6"/>
      <c r="C727" s="6"/>
      <c r="D727" s="6"/>
      <c r="E727" s="6"/>
      <c r="F727" s="6"/>
      <c r="G727" s="39"/>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6"/>
      <c r="C728" s="6"/>
      <c r="D728" s="6"/>
      <c r="E728" s="6"/>
      <c r="F728" s="6"/>
      <c r="G728" s="39"/>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6"/>
      <c r="C729" s="6"/>
      <c r="D729" s="6"/>
      <c r="E729" s="6"/>
      <c r="F729" s="6"/>
      <c r="G729" s="39"/>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6"/>
      <c r="C730" s="6"/>
      <c r="D730" s="6"/>
      <c r="E730" s="6"/>
      <c r="F730" s="6"/>
      <c r="G730" s="39"/>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6"/>
      <c r="C731" s="6"/>
      <c r="D731" s="6"/>
      <c r="E731" s="6"/>
      <c r="F731" s="6"/>
      <c r="G731" s="39"/>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6"/>
      <c r="C732" s="6"/>
      <c r="D732" s="6"/>
      <c r="E732" s="6"/>
      <c r="F732" s="6"/>
      <c r="G732" s="39"/>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6"/>
      <c r="C733" s="6"/>
      <c r="D733" s="6"/>
      <c r="E733" s="6"/>
      <c r="F733" s="6"/>
      <c r="G733" s="39"/>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6"/>
      <c r="C734" s="6"/>
      <c r="D734" s="6"/>
      <c r="E734" s="6"/>
      <c r="F734" s="6"/>
      <c r="G734" s="39"/>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6"/>
      <c r="C735" s="6"/>
      <c r="D735" s="6"/>
      <c r="E735" s="6"/>
      <c r="F735" s="6"/>
      <c r="G735" s="39"/>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6"/>
      <c r="C736" s="6"/>
      <c r="D736" s="6"/>
      <c r="E736" s="6"/>
      <c r="F736" s="6"/>
      <c r="G736" s="39"/>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6"/>
      <c r="C737" s="6"/>
      <c r="D737" s="6"/>
      <c r="E737" s="6"/>
      <c r="F737" s="6"/>
      <c r="G737" s="39"/>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6"/>
      <c r="C738" s="6"/>
      <c r="D738" s="6"/>
      <c r="E738" s="6"/>
      <c r="F738" s="6"/>
      <c r="G738" s="39"/>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6"/>
      <c r="C739" s="6"/>
      <c r="D739" s="6"/>
      <c r="E739" s="6"/>
      <c r="F739" s="6"/>
      <c r="G739" s="39"/>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6"/>
      <c r="C740" s="6"/>
      <c r="D740" s="6"/>
      <c r="E740" s="6"/>
      <c r="F740" s="6"/>
      <c r="G740" s="39"/>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6"/>
      <c r="C741" s="6"/>
      <c r="D741" s="6"/>
      <c r="E741" s="6"/>
      <c r="F741" s="6"/>
      <c r="G741" s="39"/>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6"/>
      <c r="C742" s="6"/>
      <c r="D742" s="6"/>
      <c r="E742" s="6"/>
      <c r="F742" s="6"/>
      <c r="G742" s="39"/>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6"/>
      <c r="C743" s="6"/>
      <c r="D743" s="6"/>
      <c r="E743" s="6"/>
      <c r="F743" s="6"/>
      <c r="G743" s="39"/>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6"/>
      <c r="C744" s="6"/>
      <c r="D744" s="6"/>
      <c r="E744" s="6"/>
      <c r="F744" s="6"/>
      <c r="G744" s="39"/>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6"/>
      <c r="C745" s="6"/>
      <c r="D745" s="6"/>
      <c r="E745" s="6"/>
      <c r="F745" s="6"/>
      <c r="G745" s="39"/>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6"/>
      <c r="C746" s="6"/>
      <c r="D746" s="6"/>
      <c r="E746" s="6"/>
      <c r="F746" s="6"/>
      <c r="G746" s="39"/>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6"/>
      <c r="C747" s="6"/>
      <c r="D747" s="6"/>
      <c r="E747" s="6"/>
      <c r="F747" s="6"/>
      <c r="G747" s="39"/>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6"/>
      <c r="C748" s="6"/>
      <c r="D748" s="6"/>
      <c r="E748" s="6"/>
      <c r="F748" s="6"/>
      <c r="G748" s="39"/>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6"/>
      <c r="C749" s="6"/>
      <c r="D749" s="6"/>
      <c r="E749" s="6"/>
      <c r="F749" s="6"/>
      <c r="G749" s="39"/>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6"/>
      <c r="C750" s="6"/>
      <c r="D750" s="6"/>
      <c r="E750" s="6"/>
      <c r="F750" s="6"/>
      <c r="G750" s="39"/>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6"/>
      <c r="C751" s="6"/>
      <c r="D751" s="6"/>
      <c r="E751" s="6"/>
      <c r="F751" s="6"/>
      <c r="G751" s="39"/>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6"/>
      <c r="C752" s="6"/>
      <c r="D752" s="6"/>
      <c r="E752" s="6"/>
      <c r="F752" s="6"/>
      <c r="G752" s="39"/>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6"/>
      <c r="C753" s="6"/>
      <c r="D753" s="6"/>
      <c r="E753" s="6"/>
      <c r="F753" s="6"/>
      <c r="G753" s="39"/>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6"/>
      <c r="C754" s="6"/>
      <c r="D754" s="6"/>
      <c r="E754" s="6"/>
      <c r="F754" s="6"/>
      <c r="G754" s="39"/>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6"/>
      <c r="C755" s="6"/>
      <c r="D755" s="6"/>
      <c r="E755" s="6"/>
      <c r="F755" s="6"/>
      <c r="G755" s="39"/>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6"/>
      <c r="C756" s="6"/>
      <c r="D756" s="6"/>
      <c r="E756" s="6"/>
      <c r="F756" s="6"/>
      <c r="G756" s="39"/>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6"/>
      <c r="C757" s="6"/>
      <c r="D757" s="6"/>
      <c r="E757" s="6"/>
      <c r="F757" s="6"/>
      <c r="G757" s="39"/>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6"/>
      <c r="C758" s="6"/>
      <c r="D758" s="6"/>
      <c r="E758" s="6"/>
      <c r="F758" s="6"/>
      <c r="G758" s="39"/>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6"/>
      <c r="C759" s="6"/>
      <c r="D759" s="6"/>
      <c r="E759" s="6"/>
      <c r="F759" s="6"/>
      <c r="G759" s="39"/>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6"/>
      <c r="C760" s="6"/>
      <c r="D760" s="6"/>
      <c r="E760" s="6"/>
      <c r="F760" s="6"/>
      <c r="G760" s="39"/>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6"/>
      <c r="C761" s="6"/>
      <c r="D761" s="6"/>
      <c r="E761" s="6"/>
      <c r="F761" s="6"/>
      <c r="G761" s="39"/>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6"/>
      <c r="C762" s="6"/>
      <c r="D762" s="6"/>
      <c r="E762" s="6"/>
      <c r="F762" s="6"/>
      <c r="G762" s="39"/>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6"/>
      <c r="C763" s="6"/>
      <c r="D763" s="6"/>
      <c r="E763" s="6"/>
      <c r="F763" s="6"/>
      <c r="G763" s="39"/>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6"/>
      <c r="C764" s="6"/>
      <c r="D764" s="6"/>
      <c r="E764" s="6"/>
      <c r="F764" s="6"/>
      <c r="G764" s="39"/>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6"/>
      <c r="C765" s="6"/>
      <c r="D765" s="6"/>
      <c r="E765" s="6"/>
      <c r="F765" s="6"/>
      <c r="G765" s="39"/>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6"/>
      <c r="C766" s="6"/>
      <c r="D766" s="6"/>
      <c r="E766" s="6"/>
      <c r="F766" s="6"/>
      <c r="G766" s="39"/>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6"/>
      <c r="C767" s="6"/>
      <c r="D767" s="6"/>
      <c r="E767" s="6"/>
      <c r="F767" s="6"/>
      <c r="G767" s="39"/>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6"/>
      <c r="C768" s="6"/>
      <c r="D768" s="6"/>
      <c r="E768" s="6"/>
      <c r="F768" s="6"/>
      <c r="G768" s="39"/>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6"/>
      <c r="C769" s="6"/>
      <c r="D769" s="6"/>
      <c r="E769" s="6"/>
      <c r="F769" s="6"/>
      <c r="G769" s="39"/>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6"/>
      <c r="C770" s="6"/>
      <c r="D770" s="6"/>
      <c r="E770" s="6"/>
      <c r="F770" s="6"/>
      <c r="G770" s="39"/>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6"/>
      <c r="C771" s="6"/>
      <c r="D771" s="6"/>
      <c r="E771" s="6"/>
      <c r="F771" s="6"/>
      <c r="G771" s="39"/>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6"/>
      <c r="C772" s="6"/>
      <c r="D772" s="6"/>
      <c r="E772" s="6"/>
      <c r="F772" s="6"/>
      <c r="G772" s="39"/>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6"/>
      <c r="C773" s="6"/>
      <c r="D773" s="6"/>
      <c r="E773" s="6"/>
      <c r="F773" s="6"/>
      <c r="G773" s="39"/>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6"/>
      <c r="C774" s="6"/>
      <c r="D774" s="6"/>
      <c r="E774" s="6"/>
      <c r="F774" s="6"/>
      <c r="G774" s="39"/>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6"/>
      <c r="C775" s="6"/>
      <c r="D775" s="6"/>
      <c r="E775" s="6"/>
      <c r="F775" s="6"/>
      <c r="G775" s="39"/>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6"/>
      <c r="C776" s="6"/>
      <c r="D776" s="6"/>
      <c r="E776" s="6"/>
      <c r="F776" s="6"/>
      <c r="G776" s="39"/>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6"/>
      <c r="C777" s="6"/>
      <c r="D777" s="6"/>
      <c r="E777" s="6"/>
      <c r="F777" s="6"/>
      <c r="G777" s="39"/>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6"/>
      <c r="C778" s="6"/>
      <c r="D778" s="6"/>
      <c r="E778" s="6"/>
      <c r="F778" s="6"/>
      <c r="G778" s="39"/>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6"/>
      <c r="C779" s="6"/>
      <c r="D779" s="6"/>
      <c r="E779" s="6"/>
      <c r="F779" s="6"/>
      <c r="G779" s="39"/>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6"/>
      <c r="C780" s="6"/>
      <c r="D780" s="6"/>
      <c r="E780" s="6"/>
      <c r="F780" s="6"/>
      <c r="G780" s="39"/>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6"/>
      <c r="C781" s="6"/>
      <c r="D781" s="6"/>
      <c r="E781" s="6"/>
      <c r="F781" s="6"/>
      <c r="G781" s="39"/>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6"/>
      <c r="C782" s="6"/>
      <c r="D782" s="6"/>
      <c r="E782" s="6"/>
      <c r="F782" s="6"/>
      <c r="G782" s="39"/>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6"/>
      <c r="C783" s="6"/>
      <c r="D783" s="6"/>
      <c r="E783" s="6"/>
      <c r="F783" s="6"/>
      <c r="G783" s="39"/>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6"/>
      <c r="C784" s="6"/>
      <c r="D784" s="6"/>
      <c r="E784" s="6"/>
      <c r="F784" s="6"/>
      <c r="G784" s="39"/>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6"/>
      <c r="C785" s="6"/>
      <c r="D785" s="6"/>
      <c r="E785" s="6"/>
      <c r="F785" s="6"/>
      <c r="G785" s="39"/>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6"/>
      <c r="C786" s="6"/>
      <c r="D786" s="6"/>
      <c r="E786" s="6"/>
      <c r="F786" s="6"/>
      <c r="G786" s="39"/>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6"/>
      <c r="C787" s="6"/>
      <c r="D787" s="6"/>
      <c r="E787" s="6"/>
      <c r="F787" s="6"/>
      <c r="G787" s="39"/>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6"/>
      <c r="C788" s="6"/>
      <c r="D788" s="6"/>
      <c r="E788" s="6"/>
      <c r="F788" s="6"/>
      <c r="G788" s="39"/>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6"/>
      <c r="C789" s="6"/>
      <c r="D789" s="6"/>
      <c r="E789" s="6"/>
      <c r="F789" s="6"/>
      <c r="G789" s="39"/>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6"/>
      <c r="C790" s="6"/>
      <c r="D790" s="6"/>
      <c r="E790" s="6"/>
      <c r="F790" s="6"/>
      <c r="G790" s="39"/>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6"/>
      <c r="C791" s="6"/>
      <c r="D791" s="6"/>
      <c r="E791" s="6"/>
      <c r="F791" s="6"/>
      <c r="G791" s="39"/>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6"/>
      <c r="C792" s="6"/>
      <c r="D792" s="6"/>
      <c r="E792" s="6"/>
      <c r="F792" s="6"/>
      <c r="G792" s="39"/>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6"/>
      <c r="C793" s="6"/>
      <c r="D793" s="6"/>
      <c r="E793" s="6"/>
      <c r="F793" s="6"/>
      <c r="G793" s="39"/>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6"/>
      <c r="C794" s="6"/>
      <c r="D794" s="6"/>
      <c r="E794" s="6"/>
      <c r="F794" s="6"/>
      <c r="G794" s="39"/>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6"/>
      <c r="C795" s="6"/>
      <c r="D795" s="6"/>
      <c r="E795" s="6"/>
      <c r="F795" s="6"/>
      <c r="G795" s="39"/>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6"/>
      <c r="C796" s="6"/>
      <c r="D796" s="6"/>
      <c r="E796" s="6"/>
      <c r="F796" s="6"/>
      <c r="G796" s="39"/>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6"/>
      <c r="C797" s="6"/>
      <c r="D797" s="6"/>
      <c r="E797" s="6"/>
      <c r="F797" s="6"/>
      <c r="G797" s="39"/>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6"/>
      <c r="C798" s="6"/>
      <c r="D798" s="6"/>
      <c r="E798" s="6"/>
      <c r="F798" s="6"/>
      <c r="G798" s="39"/>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6"/>
      <c r="C799" s="6"/>
      <c r="D799" s="6"/>
      <c r="E799" s="6"/>
      <c r="F799" s="6"/>
      <c r="G799" s="39"/>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6"/>
      <c r="C800" s="6"/>
      <c r="D800" s="6"/>
      <c r="E800" s="6"/>
      <c r="F800" s="6"/>
      <c r="G800" s="39"/>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6"/>
      <c r="C801" s="6"/>
      <c r="D801" s="6"/>
      <c r="E801" s="6"/>
      <c r="F801" s="6"/>
      <c r="G801" s="39"/>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6"/>
      <c r="C802" s="6"/>
      <c r="D802" s="6"/>
      <c r="E802" s="6"/>
      <c r="F802" s="6"/>
      <c r="G802" s="39"/>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6"/>
      <c r="C803" s="6"/>
      <c r="D803" s="6"/>
      <c r="E803" s="6"/>
      <c r="F803" s="6"/>
      <c r="G803" s="39"/>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6"/>
      <c r="C804" s="6"/>
      <c r="D804" s="6"/>
      <c r="E804" s="6"/>
      <c r="F804" s="6"/>
      <c r="G804" s="39"/>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6"/>
      <c r="C805" s="6"/>
      <c r="D805" s="6"/>
      <c r="E805" s="6"/>
      <c r="F805" s="6"/>
      <c r="G805" s="39"/>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6"/>
      <c r="C806" s="6"/>
      <c r="D806" s="6"/>
      <c r="E806" s="6"/>
      <c r="F806" s="6"/>
      <c r="G806" s="39"/>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6"/>
      <c r="C807" s="6"/>
      <c r="D807" s="6"/>
      <c r="E807" s="6"/>
      <c r="F807" s="6"/>
      <c r="G807" s="39"/>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6"/>
      <c r="C808" s="6"/>
      <c r="D808" s="6"/>
      <c r="E808" s="6"/>
      <c r="F808" s="6"/>
      <c r="G808" s="39"/>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6"/>
      <c r="C809" s="6"/>
      <c r="D809" s="6"/>
      <c r="E809" s="6"/>
      <c r="F809" s="6"/>
      <c r="G809" s="39"/>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6"/>
      <c r="C810" s="6"/>
      <c r="D810" s="6"/>
      <c r="E810" s="6"/>
      <c r="F810" s="6"/>
      <c r="G810" s="39"/>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6"/>
      <c r="C811" s="6"/>
      <c r="D811" s="6"/>
      <c r="E811" s="6"/>
      <c r="F811" s="6"/>
      <c r="G811" s="39"/>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6"/>
      <c r="C812" s="6"/>
      <c r="D812" s="6"/>
      <c r="E812" s="6"/>
      <c r="F812" s="6"/>
      <c r="G812" s="39"/>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6"/>
      <c r="C813" s="6"/>
      <c r="D813" s="6"/>
      <c r="E813" s="6"/>
      <c r="F813" s="6"/>
      <c r="G813" s="39"/>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6"/>
      <c r="C814" s="6"/>
      <c r="D814" s="6"/>
      <c r="E814" s="6"/>
      <c r="F814" s="6"/>
      <c r="G814" s="39"/>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6"/>
      <c r="C815" s="6"/>
      <c r="D815" s="6"/>
      <c r="E815" s="6"/>
      <c r="F815" s="6"/>
      <c r="G815" s="39"/>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6"/>
      <c r="C816" s="6"/>
      <c r="D816" s="6"/>
      <c r="E816" s="6"/>
      <c r="F816" s="6"/>
      <c r="G816" s="39"/>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6"/>
      <c r="C817" s="6"/>
      <c r="D817" s="6"/>
      <c r="E817" s="6"/>
      <c r="F817" s="6"/>
      <c r="G817" s="39"/>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6"/>
      <c r="C818" s="6"/>
      <c r="D818" s="6"/>
      <c r="E818" s="6"/>
      <c r="F818" s="6"/>
      <c r="G818" s="39"/>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6"/>
      <c r="C819" s="6"/>
      <c r="D819" s="6"/>
      <c r="E819" s="6"/>
      <c r="F819" s="6"/>
      <c r="G819" s="39"/>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6"/>
      <c r="C820" s="6"/>
      <c r="D820" s="6"/>
      <c r="E820" s="6"/>
      <c r="F820" s="6"/>
      <c r="G820" s="39"/>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6"/>
      <c r="C821" s="6"/>
      <c r="D821" s="6"/>
      <c r="E821" s="6"/>
      <c r="F821" s="6"/>
      <c r="G821" s="39"/>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6"/>
      <c r="C822" s="6"/>
      <c r="D822" s="6"/>
      <c r="E822" s="6"/>
      <c r="F822" s="6"/>
      <c r="G822" s="39"/>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6"/>
      <c r="C823" s="6"/>
      <c r="D823" s="6"/>
      <c r="E823" s="6"/>
      <c r="F823" s="6"/>
      <c r="G823" s="39"/>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6"/>
      <c r="C824" s="6"/>
      <c r="D824" s="6"/>
      <c r="E824" s="6"/>
      <c r="F824" s="6"/>
      <c r="G824" s="39"/>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6"/>
      <c r="C825" s="6"/>
      <c r="D825" s="6"/>
      <c r="E825" s="6"/>
      <c r="F825" s="6"/>
      <c r="G825" s="39"/>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6"/>
      <c r="C826" s="6"/>
      <c r="D826" s="6"/>
      <c r="E826" s="6"/>
      <c r="F826" s="6"/>
      <c r="G826" s="39"/>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6"/>
      <c r="C827" s="6"/>
      <c r="D827" s="6"/>
      <c r="E827" s="6"/>
      <c r="F827" s="6"/>
      <c r="G827" s="39"/>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6"/>
      <c r="C828" s="6"/>
      <c r="D828" s="6"/>
      <c r="E828" s="6"/>
      <c r="F828" s="6"/>
      <c r="G828" s="39"/>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6"/>
      <c r="C829" s="6"/>
      <c r="D829" s="6"/>
      <c r="E829" s="6"/>
      <c r="F829" s="6"/>
      <c r="G829" s="39"/>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6"/>
      <c r="C830" s="6"/>
      <c r="D830" s="6"/>
      <c r="E830" s="6"/>
      <c r="F830" s="6"/>
      <c r="G830" s="39"/>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6"/>
      <c r="C831" s="6"/>
      <c r="D831" s="6"/>
      <c r="E831" s="6"/>
      <c r="F831" s="6"/>
      <c r="G831" s="39"/>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6"/>
      <c r="C832" s="6"/>
      <c r="D832" s="6"/>
      <c r="E832" s="6"/>
      <c r="F832" s="6"/>
      <c r="G832" s="39"/>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6"/>
      <c r="C833" s="6"/>
      <c r="D833" s="6"/>
      <c r="E833" s="6"/>
      <c r="F833" s="6"/>
      <c r="G833" s="39"/>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6"/>
      <c r="C834" s="6"/>
      <c r="D834" s="6"/>
      <c r="E834" s="6"/>
      <c r="F834" s="6"/>
      <c r="G834" s="39"/>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6"/>
      <c r="C835" s="6"/>
      <c r="D835" s="6"/>
      <c r="E835" s="6"/>
      <c r="F835" s="6"/>
      <c r="G835" s="39"/>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6"/>
      <c r="C836" s="6"/>
      <c r="D836" s="6"/>
      <c r="E836" s="6"/>
      <c r="F836" s="6"/>
      <c r="G836" s="39"/>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6"/>
      <c r="C837" s="6"/>
      <c r="D837" s="6"/>
      <c r="E837" s="6"/>
      <c r="F837" s="6"/>
      <c r="G837" s="39"/>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6"/>
      <c r="C838" s="6"/>
      <c r="D838" s="6"/>
      <c r="E838" s="6"/>
      <c r="F838" s="6"/>
      <c r="G838" s="39"/>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6"/>
      <c r="C839" s="6"/>
      <c r="D839" s="6"/>
      <c r="E839" s="6"/>
      <c r="F839" s="6"/>
      <c r="G839" s="39"/>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6"/>
      <c r="C840" s="6"/>
      <c r="D840" s="6"/>
      <c r="E840" s="6"/>
      <c r="F840" s="6"/>
      <c r="G840" s="39"/>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6"/>
      <c r="C841" s="6"/>
      <c r="D841" s="6"/>
      <c r="E841" s="6"/>
      <c r="F841" s="6"/>
      <c r="G841" s="39"/>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6"/>
      <c r="C842" s="6"/>
      <c r="D842" s="6"/>
      <c r="E842" s="6"/>
      <c r="F842" s="6"/>
      <c r="G842" s="39"/>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6"/>
      <c r="C843" s="6"/>
      <c r="D843" s="6"/>
      <c r="E843" s="6"/>
      <c r="F843" s="6"/>
      <c r="G843" s="39"/>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6"/>
      <c r="C844" s="6"/>
      <c r="D844" s="6"/>
      <c r="E844" s="6"/>
      <c r="F844" s="6"/>
      <c r="G844" s="39"/>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6"/>
      <c r="C845" s="6"/>
      <c r="D845" s="6"/>
      <c r="E845" s="6"/>
      <c r="F845" s="6"/>
      <c r="G845" s="39"/>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6"/>
      <c r="C846" s="6"/>
      <c r="D846" s="6"/>
      <c r="E846" s="6"/>
      <c r="F846" s="6"/>
      <c r="G846" s="39"/>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6"/>
      <c r="C847" s="6"/>
      <c r="D847" s="6"/>
      <c r="E847" s="6"/>
      <c r="F847" s="6"/>
      <c r="G847" s="39"/>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6"/>
      <c r="C848" s="6"/>
      <c r="D848" s="6"/>
      <c r="E848" s="6"/>
      <c r="F848" s="6"/>
      <c r="G848" s="39"/>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6"/>
      <c r="C849" s="6"/>
      <c r="D849" s="6"/>
      <c r="E849" s="6"/>
      <c r="F849" s="6"/>
      <c r="G849" s="39"/>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6"/>
      <c r="C850" s="6"/>
      <c r="D850" s="6"/>
      <c r="E850" s="6"/>
      <c r="F850" s="6"/>
      <c r="G850" s="39"/>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6"/>
      <c r="C851" s="6"/>
      <c r="D851" s="6"/>
      <c r="E851" s="6"/>
      <c r="F851" s="6"/>
      <c r="G851" s="39"/>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6"/>
      <c r="C852" s="6"/>
      <c r="D852" s="6"/>
      <c r="E852" s="6"/>
      <c r="F852" s="6"/>
      <c r="G852" s="39"/>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6"/>
      <c r="C853" s="6"/>
      <c r="D853" s="6"/>
      <c r="E853" s="6"/>
      <c r="F853" s="6"/>
      <c r="G853" s="39"/>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6"/>
      <c r="C854" s="6"/>
      <c r="D854" s="6"/>
      <c r="E854" s="6"/>
      <c r="F854" s="6"/>
      <c r="G854" s="39"/>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6"/>
      <c r="C855" s="6"/>
      <c r="D855" s="6"/>
      <c r="E855" s="6"/>
      <c r="F855" s="6"/>
      <c r="G855" s="39"/>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6"/>
      <c r="C856" s="6"/>
      <c r="D856" s="6"/>
      <c r="E856" s="6"/>
      <c r="F856" s="6"/>
      <c r="G856" s="39"/>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6"/>
      <c r="C857" s="6"/>
      <c r="D857" s="6"/>
      <c r="E857" s="6"/>
      <c r="F857" s="6"/>
      <c r="G857" s="39"/>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6"/>
      <c r="C858" s="6"/>
      <c r="D858" s="6"/>
      <c r="E858" s="6"/>
      <c r="F858" s="6"/>
      <c r="G858" s="39"/>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6"/>
      <c r="C859" s="6"/>
      <c r="D859" s="6"/>
      <c r="E859" s="6"/>
      <c r="F859" s="6"/>
      <c r="G859" s="39"/>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6"/>
      <c r="C860" s="6"/>
      <c r="D860" s="6"/>
      <c r="E860" s="6"/>
      <c r="F860" s="6"/>
      <c r="G860" s="39"/>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6"/>
      <c r="C861" s="6"/>
      <c r="D861" s="6"/>
      <c r="E861" s="6"/>
      <c r="F861" s="6"/>
      <c r="G861" s="39"/>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6"/>
      <c r="C862" s="6"/>
      <c r="D862" s="6"/>
      <c r="E862" s="6"/>
      <c r="F862" s="6"/>
      <c r="G862" s="39"/>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6"/>
      <c r="C863" s="6"/>
      <c r="D863" s="6"/>
      <c r="E863" s="6"/>
      <c r="F863" s="6"/>
      <c r="G863" s="39"/>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6"/>
      <c r="C864" s="6"/>
      <c r="D864" s="6"/>
      <c r="E864" s="6"/>
      <c r="F864" s="6"/>
      <c r="G864" s="39"/>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6"/>
      <c r="C865" s="6"/>
      <c r="D865" s="6"/>
      <c r="E865" s="6"/>
      <c r="F865" s="6"/>
      <c r="G865" s="39"/>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6"/>
      <c r="C866" s="6"/>
      <c r="D866" s="6"/>
      <c r="E866" s="6"/>
      <c r="F866" s="6"/>
      <c r="G866" s="39"/>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6"/>
      <c r="C867" s="6"/>
      <c r="D867" s="6"/>
      <c r="E867" s="6"/>
      <c r="F867" s="6"/>
      <c r="G867" s="39"/>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6"/>
      <c r="C868" s="6"/>
      <c r="D868" s="6"/>
      <c r="E868" s="6"/>
      <c r="F868" s="6"/>
      <c r="G868" s="39"/>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6"/>
      <c r="C869" s="6"/>
      <c r="D869" s="6"/>
      <c r="E869" s="6"/>
      <c r="F869" s="6"/>
      <c r="G869" s="39"/>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6"/>
      <c r="C870" s="6"/>
      <c r="D870" s="6"/>
      <c r="E870" s="6"/>
      <c r="F870" s="6"/>
      <c r="G870" s="39"/>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6"/>
      <c r="C871" s="6"/>
      <c r="D871" s="6"/>
      <c r="E871" s="6"/>
      <c r="F871" s="6"/>
      <c r="G871" s="39"/>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6"/>
      <c r="C872" s="6"/>
      <c r="D872" s="6"/>
      <c r="E872" s="6"/>
      <c r="F872" s="6"/>
      <c r="G872" s="39"/>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6"/>
      <c r="C873" s="6"/>
      <c r="D873" s="6"/>
      <c r="E873" s="6"/>
      <c r="F873" s="6"/>
      <c r="G873" s="39"/>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6"/>
      <c r="C874" s="6"/>
      <c r="D874" s="6"/>
      <c r="E874" s="6"/>
      <c r="F874" s="6"/>
      <c r="G874" s="39"/>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6"/>
      <c r="C875" s="6"/>
      <c r="D875" s="6"/>
      <c r="E875" s="6"/>
      <c r="F875" s="6"/>
      <c r="G875" s="39"/>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6"/>
      <c r="C876" s="6"/>
      <c r="D876" s="6"/>
      <c r="E876" s="6"/>
      <c r="F876" s="6"/>
      <c r="G876" s="39"/>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6"/>
      <c r="C877" s="6"/>
      <c r="D877" s="6"/>
      <c r="E877" s="6"/>
      <c r="F877" s="6"/>
      <c r="G877" s="39"/>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6"/>
      <c r="C878" s="6"/>
      <c r="D878" s="6"/>
      <c r="E878" s="6"/>
      <c r="F878" s="6"/>
      <c r="G878" s="39"/>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6"/>
      <c r="C879" s="6"/>
      <c r="D879" s="6"/>
      <c r="E879" s="6"/>
      <c r="F879" s="6"/>
      <c r="G879" s="39"/>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6"/>
      <c r="C880" s="6"/>
      <c r="D880" s="6"/>
      <c r="E880" s="6"/>
      <c r="F880" s="6"/>
      <c r="G880" s="39"/>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6"/>
      <c r="C881" s="6"/>
      <c r="D881" s="6"/>
      <c r="E881" s="6"/>
      <c r="F881" s="6"/>
      <c r="G881" s="39"/>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6"/>
      <c r="C882" s="6"/>
      <c r="D882" s="6"/>
      <c r="E882" s="6"/>
      <c r="F882" s="6"/>
      <c r="G882" s="39"/>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6"/>
      <c r="C883" s="6"/>
      <c r="D883" s="6"/>
      <c r="E883" s="6"/>
      <c r="F883" s="6"/>
      <c r="G883" s="39"/>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6"/>
      <c r="C884" s="6"/>
      <c r="D884" s="6"/>
      <c r="E884" s="6"/>
      <c r="F884" s="6"/>
      <c r="G884" s="39"/>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6"/>
      <c r="C885" s="6"/>
      <c r="D885" s="6"/>
      <c r="E885" s="6"/>
      <c r="F885" s="6"/>
      <c r="G885" s="39"/>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6"/>
      <c r="C886" s="6"/>
      <c r="D886" s="6"/>
      <c r="E886" s="6"/>
      <c r="F886" s="6"/>
      <c r="G886" s="39"/>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6"/>
      <c r="C887" s="6"/>
      <c r="D887" s="6"/>
      <c r="E887" s="6"/>
      <c r="F887" s="6"/>
      <c r="G887" s="39"/>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6"/>
      <c r="C888" s="6"/>
      <c r="D888" s="6"/>
      <c r="E888" s="6"/>
      <c r="F888" s="6"/>
      <c r="G888" s="39"/>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6"/>
      <c r="C889" s="6"/>
      <c r="D889" s="6"/>
      <c r="E889" s="6"/>
      <c r="F889" s="6"/>
      <c r="G889" s="39"/>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6"/>
      <c r="C890" s="6"/>
      <c r="D890" s="6"/>
      <c r="E890" s="6"/>
      <c r="F890" s="6"/>
      <c r="G890" s="39"/>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6"/>
      <c r="C891" s="6"/>
      <c r="D891" s="6"/>
      <c r="E891" s="6"/>
      <c r="F891" s="6"/>
      <c r="G891" s="39"/>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6"/>
      <c r="C892" s="6"/>
      <c r="D892" s="6"/>
      <c r="E892" s="6"/>
      <c r="F892" s="6"/>
      <c r="G892" s="39"/>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6"/>
      <c r="C893" s="6"/>
      <c r="D893" s="6"/>
      <c r="E893" s="6"/>
      <c r="F893" s="6"/>
      <c r="G893" s="39"/>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6"/>
      <c r="C894" s="6"/>
      <c r="D894" s="6"/>
      <c r="E894" s="6"/>
      <c r="F894" s="6"/>
      <c r="G894" s="39"/>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6"/>
      <c r="C895" s="6"/>
      <c r="D895" s="6"/>
      <c r="E895" s="6"/>
      <c r="F895" s="6"/>
      <c r="G895" s="39"/>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6"/>
      <c r="C896" s="6"/>
      <c r="D896" s="6"/>
      <c r="E896" s="6"/>
      <c r="F896" s="6"/>
      <c r="G896" s="39"/>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6"/>
      <c r="C897" s="6"/>
      <c r="D897" s="6"/>
      <c r="E897" s="6"/>
      <c r="F897" s="6"/>
      <c r="G897" s="39"/>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6"/>
      <c r="C898" s="6"/>
      <c r="D898" s="6"/>
      <c r="E898" s="6"/>
      <c r="F898" s="6"/>
      <c r="G898" s="39"/>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6"/>
      <c r="C899" s="6"/>
      <c r="D899" s="6"/>
      <c r="E899" s="6"/>
      <c r="F899" s="6"/>
      <c r="G899" s="39"/>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6"/>
      <c r="C900" s="6"/>
      <c r="D900" s="6"/>
      <c r="E900" s="6"/>
      <c r="F900" s="6"/>
      <c r="G900" s="39"/>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6"/>
      <c r="C901" s="6"/>
      <c r="D901" s="6"/>
      <c r="E901" s="6"/>
      <c r="F901" s="6"/>
      <c r="G901" s="39"/>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6"/>
      <c r="C902" s="6"/>
      <c r="D902" s="6"/>
      <c r="E902" s="6"/>
      <c r="F902" s="6"/>
      <c r="G902" s="39"/>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6"/>
      <c r="C903" s="6"/>
      <c r="D903" s="6"/>
      <c r="E903" s="6"/>
      <c r="F903" s="6"/>
      <c r="G903" s="39"/>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6"/>
      <c r="C904" s="6"/>
      <c r="D904" s="6"/>
      <c r="E904" s="6"/>
      <c r="F904" s="6"/>
      <c r="G904" s="39"/>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6"/>
      <c r="C905" s="6"/>
      <c r="D905" s="6"/>
      <c r="E905" s="6"/>
      <c r="F905" s="6"/>
      <c r="G905" s="39"/>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6"/>
      <c r="C906" s="6"/>
      <c r="D906" s="6"/>
      <c r="E906" s="6"/>
      <c r="F906" s="6"/>
      <c r="G906" s="39"/>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6"/>
      <c r="C907" s="6"/>
      <c r="D907" s="6"/>
      <c r="E907" s="6"/>
      <c r="F907" s="6"/>
      <c r="G907" s="39"/>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6"/>
      <c r="C908" s="6"/>
      <c r="D908" s="6"/>
      <c r="E908" s="6"/>
      <c r="F908" s="6"/>
      <c r="G908" s="39"/>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6"/>
      <c r="C909" s="6"/>
      <c r="D909" s="6"/>
      <c r="E909" s="6"/>
      <c r="F909" s="6"/>
      <c r="G909" s="39"/>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6"/>
      <c r="C910" s="6"/>
      <c r="D910" s="6"/>
      <c r="E910" s="6"/>
      <c r="F910" s="6"/>
      <c r="G910" s="39"/>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6"/>
      <c r="C911" s="6"/>
      <c r="D911" s="6"/>
      <c r="E911" s="6"/>
      <c r="F911" s="6"/>
      <c r="G911" s="39"/>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6"/>
      <c r="C912" s="6"/>
      <c r="D912" s="6"/>
      <c r="E912" s="6"/>
      <c r="F912" s="6"/>
      <c r="G912" s="39"/>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6"/>
      <c r="C913" s="6"/>
      <c r="D913" s="6"/>
      <c r="E913" s="6"/>
      <c r="F913" s="6"/>
      <c r="G913" s="39"/>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6"/>
      <c r="C914" s="6"/>
      <c r="D914" s="6"/>
      <c r="E914" s="6"/>
      <c r="F914" s="6"/>
      <c r="G914" s="39"/>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6"/>
      <c r="C915" s="6"/>
      <c r="D915" s="6"/>
      <c r="E915" s="6"/>
      <c r="F915" s="6"/>
      <c r="G915" s="39"/>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6"/>
      <c r="C916" s="6"/>
      <c r="D916" s="6"/>
      <c r="E916" s="6"/>
      <c r="F916" s="6"/>
      <c r="G916" s="39"/>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6"/>
      <c r="C917" s="6"/>
      <c r="D917" s="6"/>
      <c r="E917" s="6"/>
      <c r="F917" s="6"/>
      <c r="G917" s="39"/>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6"/>
      <c r="C918" s="6"/>
      <c r="D918" s="6"/>
      <c r="E918" s="6"/>
      <c r="F918" s="6"/>
      <c r="G918" s="39"/>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6"/>
      <c r="C919" s="6"/>
      <c r="D919" s="6"/>
      <c r="E919" s="6"/>
      <c r="F919" s="6"/>
      <c r="G919" s="39"/>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6"/>
      <c r="C920" s="6"/>
      <c r="D920" s="6"/>
      <c r="E920" s="6"/>
      <c r="F920" s="6"/>
      <c r="G920" s="39"/>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6"/>
      <c r="C921" s="6"/>
      <c r="D921" s="6"/>
      <c r="E921" s="6"/>
      <c r="F921" s="6"/>
      <c r="G921" s="39"/>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6"/>
      <c r="C922" s="6"/>
      <c r="D922" s="6"/>
      <c r="E922" s="6"/>
      <c r="F922" s="6"/>
      <c r="G922" s="39"/>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6"/>
      <c r="C923" s="6"/>
      <c r="D923" s="6"/>
      <c r="E923" s="6"/>
      <c r="F923" s="6"/>
      <c r="G923" s="39"/>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6"/>
      <c r="C924" s="6"/>
      <c r="D924" s="6"/>
      <c r="E924" s="6"/>
      <c r="F924" s="6"/>
      <c r="G924" s="39"/>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6"/>
      <c r="C925" s="6"/>
      <c r="D925" s="6"/>
      <c r="E925" s="6"/>
      <c r="F925" s="6"/>
      <c r="G925" s="39"/>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6"/>
      <c r="C926" s="6"/>
      <c r="D926" s="6"/>
      <c r="E926" s="6"/>
      <c r="F926" s="6"/>
      <c r="G926" s="39"/>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6"/>
      <c r="C927" s="6"/>
      <c r="D927" s="6"/>
      <c r="E927" s="6"/>
      <c r="F927" s="6"/>
      <c r="G927" s="39"/>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6"/>
      <c r="C928" s="6"/>
      <c r="D928" s="6"/>
      <c r="E928" s="6"/>
      <c r="F928" s="6"/>
      <c r="G928" s="39"/>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6"/>
      <c r="C929" s="6"/>
      <c r="D929" s="6"/>
      <c r="E929" s="6"/>
      <c r="F929" s="6"/>
      <c r="G929" s="39"/>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6"/>
      <c r="C930" s="6"/>
      <c r="D930" s="6"/>
      <c r="E930" s="6"/>
      <c r="F930" s="6"/>
      <c r="G930" s="39"/>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6"/>
      <c r="C931" s="6"/>
      <c r="D931" s="6"/>
      <c r="E931" s="6"/>
      <c r="F931" s="6"/>
      <c r="G931" s="39"/>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6"/>
      <c r="C932" s="6"/>
      <c r="D932" s="6"/>
      <c r="E932" s="6"/>
      <c r="F932" s="6"/>
      <c r="G932" s="39"/>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6"/>
      <c r="C933" s="6"/>
      <c r="D933" s="6"/>
      <c r="E933" s="6"/>
      <c r="F933" s="6"/>
      <c r="G933" s="39"/>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6"/>
      <c r="C934" s="6"/>
      <c r="D934" s="6"/>
      <c r="E934" s="6"/>
      <c r="F934" s="6"/>
      <c r="G934" s="39"/>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6"/>
      <c r="C935" s="6"/>
      <c r="D935" s="6"/>
      <c r="E935" s="6"/>
      <c r="F935" s="6"/>
      <c r="G935" s="39"/>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6"/>
      <c r="C936" s="6"/>
      <c r="D936" s="6"/>
      <c r="E936" s="6"/>
      <c r="F936" s="6"/>
      <c r="G936" s="39"/>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6"/>
      <c r="C937" s="6"/>
      <c r="D937" s="6"/>
      <c r="E937" s="6"/>
      <c r="F937" s="6"/>
      <c r="G937" s="39"/>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6"/>
      <c r="C938" s="6"/>
      <c r="D938" s="6"/>
      <c r="E938" s="6"/>
      <c r="F938" s="6"/>
      <c r="G938" s="39"/>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6"/>
      <c r="C939" s="6"/>
      <c r="D939" s="6"/>
      <c r="E939" s="6"/>
      <c r="F939" s="6"/>
      <c r="G939" s="39"/>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6"/>
      <c r="C940" s="6"/>
      <c r="D940" s="6"/>
      <c r="E940" s="6"/>
      <c r="F940" s="6"/>
      <c r="G940" s="39"/>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6"/>
      <c r="C941" s="6"/>
      <c r="D941" s="6"/>
      <c r="E941" s="6"/>
      <c r="F941" s="6"/>
      <c r="G941" s="39"/>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6"/>
      <c r="C942" s="6"/>
      <c r="D942" s="6"/>
      <c r="E942" s="6"/>
      <c r="F942" s="6"/>
      <c r="G942" s="39"/>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6"/>
      <c r="C943" s="6"/>
      <c r="D943" s="6"/>
      <c r="E943" s="6"/>
      <c r="F943" s="6"/>
      <c r="G943" s="39"/>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6"/>
      <c r="C944" s="6"/>
      <c r="D944" s="6"/>
      <c r="E944" s="6"/>
      <c r="F944" s="6"/>
      <c r="G944" s="39"/>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6"/>
      <c r="C945" s="6"/>
      <c r="D945" s="6"/>
      <c r="E945" s="6"/>
      <c r="F945" s="6"/>
      <c r="G945" s="39"/>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6"/>
      <c r="C946" s="6"/>
      <c r="D946" s="6"/>
      <c r="E946" s="6"/>
      <c r="F946" s="6"/>
      <c r="G946" s="39"/>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6"/>
      <c r="C947" s="6"/>
      <c r="D947" s="6"/>
      <c r="E947" s="6"/>
      <c r="F947" s="6"/>
      <c r="G947" s="39"/>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6"/>
      <c r="C948" s="6"/>
      <c r="D948" s="6"/>
      <c r="E948" s="6"/>
      <c r="F948" s="6"/>
      <c r="G948" s="39"/>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6"/>
      <c r="C949" s="6"/>
      <c r="D949" s="6"/>
      <c r="E949" s="6"/>
      <c r="F949" s="6"/>
      <c r="G949" s="39"/>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6"/>
      <c r="C950" s="6"/>
      <c r="D950" s="6"/>
      <c r="E950" s="6"/>
      <c r="F950" s="6"/>
      <c r="G950" s="39"/>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6"/>
      <c r="C951" s="6"/>
      <c r="D951" s="6"/>
      <c r="E951" s="6"/>
      <c r="F951" s="6"/>
      <c r="G951" s="39"/>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6"/>
      <c r="C952" s="6"/>
      <c r="D952" s="6"/>
      <c r="E952" s="6"/>
      <c r="F952" s="6"/>
      <c r="G952" s="39"/>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6"/>
      <c r="C953" s="6"/>
      <c r="D953" s="6"/>
      <c r="E953" s="6"/>
      <c r="F953" s="6"/>
      <c r="G953" s="39"/>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6"/>
      <c r="C954" s="6"/>
      <c r="D954" s="6"/>
      <c r="E954" s="6"/>
      <c r="F954" s="6"/>
      <c r="G954" s="39"/>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6"/>
      <c r="C955" s="6"/>
      <c r="D955" s="6"/>
      <c r="E955" s="6"/>
      <c r="F955" s="6"/>
      <c r="G955" s="39"/>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6"/>
      <c r="C956" s="6"/>
      <c r="D956" s="6"/>
      <c r="E956" s="6"/>
      <c r="F956" s="6"/>
      <c r="G956" s="39"/>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6"/>
      <c r="C957" s="6"/>
      <c r="D957" s="6"/>
      <c r="E957" s="6"/>
      <c r="F957" s="6"/>
      <c r="G957" s="39"/>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6"/>
      <c r="C958" s="6"/>
      <c r="D958" s="6"/>
      <c r="E958" s="6"/>
      <c r="F958" s="6"/>
      <c r="G958" s="39"/>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6"/>
      <c r="C959" s="6"/>
      <c r="D959" s="6"/>
      <c r="E959" s="6"/>
      <c r="F959" s="6"/>
      <c r="G959" s="39"/>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6"/>
      <c r="C960" s="6"/>
      <c r="D960" s="6"/>
      <c r="E960" s="6"/>
      <c r="F960" s="6"/>
      <c r="G960" s="39"/>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6"/>
      <c r="C961" s="6"/>
      <c r="D961" s="6"/>
      <c r="E961" s="6"/>
      <c r="F961" s="6"/>
      <c r="G961" s="39"/>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6"/>
      <c r="C962" s="6"/>
      <c r="D962" s="6"/>
      <c r="E962" s="6"/>
      <c r="F962" s="6"/>
      <c r="G962" s="39"/>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6"/>
      <c r="C963" s="6"/>
      <c r="D963" s="6"/>
      <c r="E963" s="6"/>
      <c r="F963" s="6"/>
      <c r="G963" s="39"/>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6"/>
      <c r="C964" s="6"/>
      <c r="D964" s="6"/>
      <c r="E964" s="6"/>
      <c r="F964" s="6"/>
      <c r="G964" s="39"/>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6"/>
      <c r="C965" s="6"/>
      <c r="D965" s="6"/>
      <c r="E965" s="6"/>
      <c r="F965" s="6"/>
      <c r="G965" s="39"/>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6"/>
      <c r="C966" s="6"/>
      <c r="D966" s="6"/>
      <c r="E966" s="6"/>
      <c r="F966" s="6"/>
      <c r="G966" s="39"/>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6"/>
      <c r="C967" s="6"/>
      <c r="D967" s="6"/>
      <c r="E967" s="6"/>
      <c r="F967" s="6"/>
      <c r="G967" s="39"/>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6"/>
      <c r="C968" s="6"/>
      <c r="D968" s="6"/>
      <c r="E968" s="6"/>
      <c r="F968" s="6"/>
      <c r="G968" s="39"/>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6"/>
      <c r="C969" s="6"/>
      <c r="D969" s="6"/>
      <c r="E969" s="6"/>
      <c r="F969" s="6"/>
      <c r="G969" s="39"/>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6"/>
      <c r="C970" s="6"/>
      <c r="D970" s="6"/>
      <c r="E970" s="6"/>
      <c r="F970" s="6"/>
      <c r="G970" s="39"/>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6"/>
      <c r="C971" s="6"/>
      <c r="D971" s="6"/>
      <c r="E971" s="6"/>
      <c r="F971" s="6"/>
      <c r="G971" s="39"/>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6"/>
      <c r="C972" s="6"/>
      <c r="D972" s="6"/>
      <c r="E972" s="6"/>
      <c r="F972" s="6"/>
      <c r="G972" s="39"/>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6"/>
      <c r="C973" s="6"/>
      <c r="D973" s="6"/>
      <c r="E973" s="6"/>
      <c r="F973" s="6"/>
      <c r="G973" s="39"/>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6"/>
      <c r="C974" s="6"/>
      <c r="D974" s="6"/>
      <c r="E974" s="6"/>
      <c r="F974" s="6"/>
      <c r="G974" s="39"/>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6"/>
      <c r="C975" s="6"/>
      <c r="D975" s="6"/>
      <c r="E975" s="6"/>
      <c r="F975" s="6"/>
      <c r="G975" s="39"/>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6"/>
      <c r="C976" s="6"/>
      <c r="D976" s="6"/>
      <c r="E976" s="6"/>
      <c r="F976" s="6"/>
      <c r="G976" s="39"/>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6"/>
      <c r="C977" s="6"/>
      <c r="D977" s="6"/>
      <c r="E977" s="6"/>
      <c r="F977" s="6"/>
      <c r="G977" s="39"/>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6"/>
      <c r="C978" s="6"/>
      <c r="D978" s="6"/>
      <c r="E978" s="6"/>
      <c r="F978" s="6"/>
      <c r="G978" s="39"/>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6"/>
      <c r="C979" s="6"/>
      <c r="D979" s="6"/>
      <c r="E979" s="6"/>
      <c r="F979" s="6"/>
      <c r="G979" s="39"/>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6"/>
      <c r="C980" s="6"/>
      <c r="D980" s="6"/>
      <c r="E980" s="6"/>
      <c r="F980" s="6"/>
      <c r="G980" s="39"/>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6"/>
      <c r="C981" s="6"/>
      <c r="D981" s="6"/>
      <c r="E981" s="6"/>
      <c r="F981" s="6"/>
      <c r="G981" s="39"/>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6"/>
      <c r="C982" s="6"/>
      <c r="D982" s="6"/>
      <c r="E982" s="6"/>
      <c r="F982" s="6"/>
      <c r="G982" s="39"/>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6"/>
      <c r="C983" s="6"/>
      <c r="D983" s="6"/>
      <c r="E983" s="6"/>
      <c r="F983" s="6"/>
      <c r="G983" s="39"/>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6"/>
      <c r="C984" s="6"/>
      <c r="D984" s="6"/>
      <c r="E984" s="6"/>
      <c r="F984" s="6"/>
      <c r="G984" s="39"/>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6"/>
      <c r="C985" s="6"/>
      <c r="D985" s="6"/>
      <c r="E985" s="6"/>
      <c r="F985" s="6"/>
      <c r="G985" s="39"/>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6"/>
      <c r="C986" s="6"/>
      <c r="D986" s="6"/>
      <c r="E986" s="6"/>
      <c r="F986" s="6"/>
      <c r="G986" s="39"/>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6"/>
      <c r="C987" s="6"/>
      <c r="D987" s="6"/>
      <c r="E987" s="6"/>
      <c r="F987" s="6"/>
      <c r="G987" s="39"/>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6"/>
      <c r="C988" s="6"/>
      <c r="D988" s="6"/>
      <c r="E988" s="6"/>
      <c r="F988" s="6"/>
      <c r="G988" s="39"/>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6"/>
      <c r="C989" s="6"/>
      <c r="D989" s="6"/>
      <c r="E989" s="6"/>
      <c r="F989" s="6"/>
      <c r="G989" s="39"/>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6"/>
      <c r="C990" s="6"/>
      <c r="D990" s="6"/>
      <c r="E990" s="6"/>
      <c r="F990" s="6"/>
      <c r="G990" s="39"/>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6"/>
      <c r="C991" s="6"/>
      <c r="D991" s="6"/>
      <c r="E991" s="6"/>
      <c r="F991" s="6"/>
      <c r="G991" s="39"/>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6"/>
      <c r="C992" s="6"/>
      <c r="D992" s="6"/>
      <c r="E992" s="6"/>
      <c r="F992" s="6"/>
      <c r="G992" s="39"/>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6"/>
      <c r="C993" s="6"/>
      <c r="D993" s="6"/>
      <c r="E993" s="6"/>
      <c r="F993" s="6"/>
      <c r="G993" s="39"/>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6"/>
      <c r="C994" s="6"/>
      <c r="D994" s="6"/>
      <c r="E994" s="6"/>
      <c r="F994" s="6"/>
      <c r="G994" s="39"/>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6"/>
      <c r="C995" s="6"/>
      <c r="D995" s="6"/>
      <c r="E995" s="6"/>
      <c r="F995" s="6"/>
      <c r="G995" s="39"/>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6"/>
      <c r="C996" s="6"/>
      <c r="D996" s="6"/>
      <c r="E996" s="6"/>
      <c r="F996" s="6"/>
      <c r="G996" s="39"/>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6"/>
      <c r="C997" s="6"/>
      <c r="D997" s="6"/>
      <c r="E997" s="6"/>
      <c r="F997" s="6"/>
      <c r="G997" s="39"/>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6"/>
      <c r="C998" s="6"/>
      <c r="D998" s="6"/>
      <c r="E998" s="6"/>
      <c r="F998" s="6"/>
      <c r="G998" s="39"/>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6"/>
      <c r="C999" s="6"/>
      <c r="D999" s="6"/>
      <c r="E999" s="6"/>
      <c r="F999" s="6"/>
      <c r="G999" s="39"/>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6"/>
      <c r="C1000" s="6"/>
      <c r="D1000" s="6"/>
      <c r="E1000" s="6"/>
      <c r="F1000" s="6"/>
      <c r="G1000" s="39"/>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S1000"/>
  <sheetViews>
    <sheetView workbookViewId="0"/>
  </sheetViews>
  <sheetFormatPr defaultColWidth="14.42578125" defaultRowHeight="15" customHeight="1" x14ac:dyDescent="0.25"/>
  <cols>
    <col min="1" max="1" width="52.5703125" customWidth="1"/>
    <col min="2" max="2" width="23.85546875" customWidth="1"/>
    <col min="3" max="3" width="8" customWidth="1"/>
    <col min="4" max="4" width="23.85546875" customWidth="1"/>
    <col min="5" max="5" width="8" customWidth="1"/>
    <col min="6" max="6" width="21" customWidth="1"/>
    <col min="7" max="7" width="8" customWidth="1"/>
    <col min="8" max="8" width="27.85546875" customWidth="1"/>
    <col min="9" max="9" width="8" customWidth="1"/>
    <col min="10" max="10" width="30" customWidth="1"/>
    <col min="11" max="11" width="16.5703125" customWidth="1"/>
    <col min="12" max="12" width="21.140625" customWidth="1"/>
    <col min="13" max="13" width="17.28515625" customWidth="1"/>
    <col min="14" max="14" width="20.140625" customWidth="1"/>
    <col min="15" max="15" width="21" customWidth="1"/>
    <col min="16" max="16" width="21.7109375" customWidth="1"/>
    <col min="17" max="17" width="19.7109375" customWidth="1"/>
    <col min="18" max="18" width="27.140625" customWidth="1"/>
    <col min="19" max="19" width="25.42578125" customWidth="1"/>
    <col min="20" max="20" width="30.5703125" customWidth="1"/>
    <col min="21" max="21" width="22.85546875" customWidth="1"/>
    <col min="22" max="22" width="26.140625" customWidth="1"/>
    <col min="23" max="23" width="26.28515625" customWidth="1"/>
    <col min="24" max="24" width="28.42578125" customWidth="1"/>
    <col min="25" max="25" width="32.85546875" customWidth="1"/>
    <col min="26" max="26" width="29.7109375" customWidth="1"/>
    <col min="27" max="27" width="31.140625" customWidth="1"/>
    <col min="28" max="28" width="29.85546875" customWidth="1"/>
    <col min="29" max="29" width="30.85546875" customWidth="1"/>
    <col min="30" max="30" width="25.42578125" customWidth="1"/>
    <col min="31" max="31" width="26.42578125" customWidth="1"/>
    <col min="32" max="32" width="26.85546875" customWidth="1"/>
    <col min="33" max="33" width="27.42578125" customWidth="1"/>
    <col min="34" max="34" width="30.140625" customWidth="1"/>
    <col min="35" max="35" width="27" customWidth="1"/>
    <col min="36" max="45" width="8" customWidth="1"/>
  </cols>
  <sheetData>
    <row r="1" spans="1:45" x14ac:dyDescent="0.25">
      <c r="A1" s="196" t="s">
        <v>9</v>
      </c>
      <c r="B1" s="197"/>
      <c r="D1" s="74" t="s">
        <v>421</v>
      </c>
      <c r="F1" s="74" t="s">
        <v>281</v>
      </c>
      <c r="H1" s="198" t="s">
        <v>425</v>
      </c>
    </row>
    <row r="2" spans="1:45" ht="45" customHeight="1" x14ac:dyDescent="0.25">
      <c r="D2" s="23" t="s">
        <v>418</v>
      </c>
      <c r="F2" s="23" t="s">
        <v>279</v>
      </c>
      <c r="G2" s="199">
        <v>1</v>
      </c>
      <c r="H2" s="200" t="str">
        <f>A3</f>
        <v>IDA-HARJU KOOSTÖÖKODA</v>
      </c>
      <c r="J2" s="201" t="s">
        <v>426</v>
      </c>
      <c r="K2" s="201" t="s">
        <v>427</v>
      </c>
      <c r="L2" s="201" t="s">
        <v>428</v>
      </c>
      <c r="M2" s="201" t="s">
        <v>429</v>
      </c>
      <c r="N2" s="201" t="s">
        <v>430</v>
      </c>
      <c r="O2" s="201" t="s">
        <v>431</v>
      </c>
      <c r="P2" s="202" t="s">
        <v>432</v>
      </c>
      <c r="Q2" s="24" t="s">
        <v>433</v>
      </c>
      <c r="R2" s="24" t="s">
        <v>434</v>
      </c>
      <c r="S2" s="24" t="s">
        <v>435</v>
      </c>
      <c r="T2" s="24" t="s">
        <v>436</v>
      </c>
      <c r="U2" s="24" t="s">
        <v>437</v>
      </c>
      <c r="V2" s="24" t="s">
        <v>438</v>
      </c>
      <c r="W2" s="24" t="s">
        <v>439</v>
      </c>
      <c r="X2" s="24" t="s">
        <v>440</v>
      </c>
      <c r="Y2" s="24" t="s">
        <v>441</v>
      </c>
      <c r="Z2" s="24" t="s">
        <v>442</v>
      </c>
      <c r="AA2" s="24" t="s">
        <v>443</v>
      </c>
      <c r="AB2" s="24" t="s">
        <v>444</v>
      </c>
      <c r="AC2" s="24" t="s">
        <v>445</v>
      </c>
      <c r="AD2" s="24" t="s">
        <v>446</v>
      </c>
      <c r="AE2" s="24" t="s">
        <v>447</v>
      </c>
      <c r="AF2" s="24" t="s">
        <v>448</v>
      </c>
      <c r="AG2" s="24" t="s">
        <v>449</v>
      </c>
      <c r="AH2" s="24" t="s">
        <v>450</v>
      </c>
      <c r="AI2" s="24" t="s">
        <v>451</v>
      </c>
      <c r="AJ2" s="39"/>
      <c r="AK2" s="39"/>
      <c r="AL2" s="39"/>
      <c r="AM2" s="39"/>
      <c r="AN2" s="39"/>
      <c r="AO2" s="39"/>
      <c r="AP2" s="39"/>
      <c r="AQ2" s="39"/>
      <c r="AR2" s="39"/>
      <c r="AS2" s="39"/>
    </row>
    <row r="3" spans="1:45" ht="90" customHeight="1" x14ac:dyDescent="0.25">
      <c r="A3" s="203" t="s">
        <v>426</v>
      </c>
      <c r="D3" s="23" t="s">
        <v>422</v>
      </c>
      <c r="F3" s="23" t="s">
        <v>283</v>
      </c>
      <c r="G3" s="199"/>
      <c r="H3" s="204" t="s">
        <v>452</v>
      </c>
      <c r="J3" s="24" t="s">
        <v>452</v>
      </c>
      <c r="K3" s="24" t="s">
        <v>453</v>
      </c>
      <c r="L3" s="24" t="s">
        <v>454</v>
      </c>
      <c r="M3" s="24" t="s">
        <v>455</v>
      </c>
      <c r="N3" s="24" t="s">
        <v>456</v>
      </c>
      <c r="O3" s="24" t="s">
        <v>457</v>
      </c>
      <c r="P3" s="38" t="s">
        <v>458</v>
      </c>
      <c r="Q3" s="24" t="s">
        <v>459</v>
      </c>
      <c r="R3" s="24" t="s">
        <v>460</v>
      </c>
      <c r="S3" s="24" t="s">
        <v>461</v>
      </c>
      <c r="T3" s="24" t="s">
        <v>452</v>
      </c>
      <c r="U3" s="24" t="s">
        <v>462</v>
      </c>
      <c r="V3" s="24" t="s">
        <v>452</v>
      </c>
      <c r="W3" s="24" t="s">
        <v>463</v>
      </c>
      <c r="X3" s="24" t="s">
        <v>464</v>
      </c>
      <c r="Y3" s="24" t="s">
        <v>465</v>
      </c>
      <c r="Z3" s="24" t="s">
        <v>466</v>
      </c>
      <c r="AA3" s="24" t="s">
        <v>467</v>
      </c>
      <c r="AB3" s="24" t="s">
        <v>468</v>
      </c>
      <c r="AC3" s="24" t="s">
        <v>469</v>
      </c>
      <c r="AD3" s="24" t="s">
        <v>461</v>
      </c>
      <c r="AE3" s="24" t="s">
        <v>470</v>
      </c>
      <c r="AF3" s="24" t="s">
        <v>471</v>
      </c>
      <c r="AG3" s="24" t="s">
        <v>93</v>
      </c>
      <c r="AH3" s="24" t="s">
        <v>472</v>
      </c>
      <c r="AI3" s="24" t="s">
        <v>473</v>
      </c>
      <c r="AJ3" s="39"/>
      <c r="AK3" s="39"/>
      <c r="AL3" s="39"/>
      <c r="AM3" s="39"/>
      <c r="AN3" s="39"/>
      <c r="AO3" s="39"/>
      <c r="AP3" s="39"/>
      <c r="AQ3" s="39"/>
      <c r="AR3" s="39"/>
      <c r="AS3" s="39"/>
    </row>
    <row r="4" spans="1:45" ht="75" customHeight="1" x14ac:dyDescent="0.25">
      <c r="A4" s="203" t="s">
        <v>427</v>
      </c>
      <c r="D4" s="23" t="s">
        <v>423</v>
      </c>
      <c r="F4" s="23" t="s">
        <v>284</v>
      </c>
      <c r="G4" s="199"/>
      <c r="H4" s="204" t="s">
        <v>461</v>
      </c>
      <c r="J4" s="24" t="s">
        <v>461</v>
      </c>
      <c r="K4" s="24" t="s">
        <v>474</v>
      </c>
      <c r="L4" s="24" t="s">
        <v>475</v>
      </c>
      <c r="M4" s="24" t="s">
        <v>476</v>
      </c>
      <c r="N4" s="24" t="s">
        <v>477</v>
      </c>
      <c r="O4" s="24" t="s">
        <v>478</v>
      </c>
      <c r="P4" s="38" t="s">
        <v>479</v>
      </c>
      <c r="Q4" s="24" t="s">
        <v>452</v>
      </c>
      <c r="R4" s="24" t="s">
        <v>480</v>
      </c>
      <c r="S4" s="24" t="s">
        <v>452</v>
      </c>
      <c r="T4" s="24" t="s">
        <v>461</v>
      </c>
      <c r="U4" s="24" t="s">
        <v>481</v>
      </c>
      <c r="V4" s="24" t="s">
        <v>461</v>
      </c>
      <c r="W4" s="24" t="s">
        <v>482</v>
      </c>
      <c r="X4" s="24" t="s">
        <v>483</v>
      </c>
      <c r="Y4" s="24" t="s">
        <v>484</v>
      </c>
      <c r="Z4" s="24" t="s">
        <v>485</v>
      </c>
      <c r="AA4" s="24" t="s">
        <v>486</v>
      </c>
      <c r="AB4" s="24" t="s">
        <v>487</v>
      </c>
      <c r="AC4" s="24" t="s">
        <v>488</v>
      </c>
      <c r="AD4" s="24" t="s">
        <v>489</v>
      </c>
      <c r="AE4" s="24" t="s">
        <v>490</v>
      </c>
      <c r="AF4" s="24" t="s">
        <v>491</v>
      </c>
      <c r="AG4" s="24" t="s">
        <v>94</v>
      </c>
      <c r="AH4" s="24" t="s">
        <v>492</v>
      </c>
      <c r="AI4" s="24" t="s">
        <v>493</v>
      </c>
      <c r="AJ4" s="39"/>
      <c r="AK4" s="39"/>
      <c r="AL4" s="39"/>
      <c r="AM4" s="39"/>
      <c r="AN4" s="39"/>
      <c r="AO4" s="39"/>
      <c r="AP4" s="39"/>
      <c r="AQ4" s="39"/>
      <c r="AR4" s="39"/>
      <c r="AS4" s="39"/>
    </row>
    <row r="5" spans="1:45" ht="60" customHeight="1" x14ac:dyDescent="0.25">
      <c r="A5" s="203" t="s">
        <v>428</v>
      </c>
      <c r="D5" s="23" t="s">
        <v>424</v>
      </c>
      <c r="G5" s="199"/>
      <c r="H5" s="204" t="s">
        <v>494</v>
      </c>
      <c r="J5" s="24" t="s">
        <v>494</v>
      </c>
      <c r="K5" s="24" t="s">
        <v>495</v>
      </c>
      <c r="L5" s="24" t="s">
        <v>496</v>
      </c>
      <c r="M5" s="24" t="s">
        <v>497</v>
      </c>
      <c r="N5" s="24" t="s">
        <v>498</v>
      </c>
      <c r="O5" s="24" t="s">
        <v>499</v>
      </c>
      <c r="P5" s="38" t="s">
        <v>500</v>
      </c>
      <c r="Q5" s="24" t="s">
        <v>501</v>
      </c>
      <c r="R5" s="24"/>
      <c r="S5" s="24" t="s">
        <v>502</v>
      </c>
      <c r="T5" s="24" t="s">
        <v>503</v>
      </c>
      <c r="U5" s="24" t="s">
        <v>504</v>
      </c>
      <c r="V5" s="24" t="s">
        <v>501</v>
      </c>
      <c r="W5" s="24" t="s">
        <v>505</v>
      </c>
      <c r="X5" s="24" t="s">
        <v>506</v>
      </c>
      <c r="Y5" s="24" t="s">
        <v>507</v>
      </c>
      <c r="Z5" s="24" t="s">
        <v>508</v>
      </c>
      <c r="AA5" s="24" t="s">
        <v>509</v>
      </c>
      <c r="AB5" s="24" t="s">
        <v>510</v>
      </c>
      <c r="AC5" s="24" t="s">
        <v>511</v>
      </c>
      <c r="AD5" s="24" t="s">
        <v>512</v>
      </c>
      <c r="AE5" s="24" t="s">
        <v>467</v>
      </c>
      <c r="AF5" s="24" t="s">
        <v>513</v>
      </c>
      <c r="AG5" s="24" t="s">
        <v>95</v>
      </c>
      <c r="AH5" s="24" t="s">
        <v>514</v>
      </c>
      <c r="AI5" s="24" t="s">
        <v>515</v>
      </c>
      <c r="AJ5" s="39"/>
      <c r="AK5" s="39"/>
      <c r="AL5" s="39"/>
      <c r="AM5" s="39"/>
      <c r="AN5" s="39"/>
      <c r="AO5" s="39"/>
      <c r="AP5" s="39"/>
      <c r="AQ5" s="39"/>
      <c r="AR5" s="39"/>
      <c r="AS5" s="39"/>
    </row>
    <row r="6" spans="1:45" ht="45" customHeight="1" x14ac:dyDescent="0.25">
      <c r="A6" s="203" t="s">
        <v>429</v>
      </c>
      <c r="G6" s="199"/>
      <c r="H6" s="205" t="s">
        <v>516</v>
      </c>
      <c r="J6" s="24" t="s">
        <v>516</v>
      </c>
      <c r="K6" s="24" t="s">
        <v>517</v>
      </c>
      <c r="L6" s="24"/>
      <c r="M6" s="24" t="s">
        <v>518</v>
      </c>
      <c r="N6" s="24" t="s">
        <v>519</v>
      </c>
      <c r="O6" s="24" t="s">
        <v>520</v>
      </c>
      <c r="P6" s="24"/>
      <c r="Q6" s="24"/>
      <c r="R6" s="24"/>
      <c r="S6" s="24"/>
      <c r="T6" s="24"/>
      <c r="U6" s="24" t="s">
        <v>515</v>
      </c>
      <c r="V6" s="24"/>
      <c r="W6" s="24" t="s">
        <v>521</v>
      </c>
      <c r="X6" s="24"/>
      <c r="Y6" s="24"/>
      <c r="Z6" s="24"/>
      <c r="AA6" s="24" t="s">
        <v>522</v>
      </c>
      <c r="AB6" s="24" t="s">
        <v>523</v>
      </c>
      <c r="AC6" s="24"/>
      <c r="AD6" s="24"/>
      <c r="AE6" s="24" t="s">
        <v>524</v>
      </c>
      <c r="AF6" s="24"/>
      <c r="AG6" s="24" t="s">
        <v>96</v>
      </c>
      <c r="AH6" s="24" t="s">
        <v>525</v>
      </c>
      <c r="AJ6" s="39"/>
      <c r="AK6" s="39"/>
      <c r="AL6" s="39"/>
      <c r="AM6" s="39"/>
      <c r="AN6" s="39"/>
      <c r="AO6" s="39"/>
      <c r="AP6" s="39"/>
      <c r="AQ6" s="39"/>
      <c r="AR6" s="39"/>
      <c r="AS6" s="39"/>
    </row>
    <row r="7" spans="1:45" ht="60" customHeight="1" x14ac:dyDescent="0.25">
      <c r="A7" s="203" t="s">
        <v>430</v>
      </c>
      <c r="D7" s="74" t="s">
        <v>280</v>
      </c>
      <c r="G7" s="199">
        <v>2</v>
      </c>
      <c r="H7" s="200" t="str">
        <f>A4</f>
        <v>JÕGEVAMAA KOOSTÖÖKODA</v>
      </c>
      <c r="J7" s="24"/>
      <c r="K7" s="24"/>
      <c r="L7" s="24"/>
      <c r="M7" s="24"/>
      <c r="N7" s="24"/>
      <c r="O7" s="24"/>
      <c r="P7" s="24"/>
      <c r="Q7" s="24"/>
      <c r="R7" s="24"/>
      <c r="S7" s="24"/>
      <c r="T7" s="24"/>
      <c r="U7" s="24"/>
      <c r="V7" s="24"/>
      <c r="W7" s="24"/>
      <c r="X7" s="24"/>
      <c r="Y7" s="24"/>
      <c r="Z7" s="24"/>
      <c r="AA7" s="24" t="s">
        <v>526</v>
      </c>
      <c r="AB7" s="24"/>
      <c r="AC7" s="24"/>
      <c r="AD7" s="24"/>
      <c r="AE7" s="24"/>
      <c r="AF7" s="24"/>
      <c r="AG7" s="206" t="s">
        <v>97</v>
      </c>
      <c r="AH7" s="24" t="s">
        <v>527</v>
      </c>
      <c r="AI7" s="24"/>
      <c r="AJ7" s="39"/>
      <c r="AK7" s="39"/>
      <c r="AL7" s="39"/>
      <c r="AM7" s="39"/>
      <c r="AN7" s="39"/>
      <c r="AO7" s="39"/>
      <c r="AP7" s="39"/>
      <c r="AQ7" s="39"/>
      <c r="AR7" s="39"/>
      <c r="AS7" s="39"/>
    </row>
    <row r="8" spans="1:45" ht="45" customHeight="1" x14ac:dyDescent="0.25">
      <c r="A8" s="203" t="s">
        <v>431</v>
      </c>
      <c r="D8" s="96" t="s">
        <v>282</v>
      </c>
      <c r="G8" s="199"/>
      <c r="H8" s="204" t="s">
        <v>453</v>
      </c>
      <c r="Q8" s="39"/>
      <c r="R8" s="39"/>
      <c r="S8" s="39"/>
      <c r="T8" s="39"/>
      <c r="U8" s="39"/>
      <c r="AI8" s="39"/>
      <c r="AJ8" s="39"/>
      <c r="AK8" s="39"/>
      <c r="AL8" s="39"/>
      <c r="AM8" s="39"/>
      <c r="AN8" s="39"/>
      <c r="AO8" s="39"/>
      <c r="AP8" s="39"/>
      <c r="AQ8" s="39"/>
      <c r="AR8" s="39"/>
      <c r="AS8" s="39"/>
    </row>
    <row r="9" spans="1:45" ht="30" customHeight="1" x14ac:dyDescent="0.25">
      <c r="A9" s="203" t="s">
        <v>432</v>
      </c>
      <c r="D9" s="96" t="s">
        <v>227</v>
      </c>
      <c r="G9" s="199"/>
      <c r="H9" s="204" t="s">
        <v>474</v>
      </c>
    </row>
    <row r="10" spans="1:45" ht="30" customHeight="1" x14ac:dyDescent="0.25">
      <c r="A10" s="203" t="s">
        <v>433</v>
      </c>
      <c r="D10" s="96" t="s">
        <v>254</v>
      </c>
      <c r="G10" s="199"/>
      <c r="H10" s="205" t="s">
        <v>495</v>
      </c>
    </row>
    <row r="11" spans="1:45" ht="30" customHeight="1" x14ac:dyDescent="0.25">
      <c r="A11" s="203" t="s">
        <v>434</v>
      </c>
      <c r="D11" s="96" t="s">
        <v>241</v>
      </c>
      <c r="G11" s="199"/>
      <c r="H11" s="204" t="s">
        <v>517</v>
      </c>
    </row>
    <row r="12" spans="1:45" ht="30" customHeight="1" x14ac:dyDescent="0.25">
      <c r="A12" s="203" t="s">
        <v>435</v>
      </c>
      <c r="G12" s="199">
        <v>3</v>
      </c>
      <c r="H12" s="207" t="str">
        <f>A5</f>
        <v>LÕUNA-JÄRVAMAA KOOSTÖÖKOGU</v>
      </c>
    </row>
    <row r="13" spans="1:45" ht="30" customHeight="1" x14ac:dyDescent="0.25">
      <c r="A13" s="203" t="s">
        <v>436</v>
      </c>
      <c r="G13" s="199"/>
      <c r="H13" s="205" t="s">
        <v>454</v>
      </c>
    </row>
    <row r="14" spans="1:45" ht="60" customHeight="1" x14ac:dyDescent="0.25">
      <c r="A14" s="203" t="s">
        <v>437</v>
      </c>
      <c r="G14" s="199"/>
      <c r="H14" s="205" t="s">
        <v>475</v>
      </c>
      <c r="T14" s="208" t="s">
        <v>501</v>
      </c>
    </row>
    <row r="15" spans="1:45" ht="30" customHeight="1" x14ac:dyDescent="0.25">
      <c r="A15" s="203" t="s">
        <v>438</v>
      </c>
      <c r="G15" s="199"/>
      <c r="H15" s="205" t="s">
        <v>496</v>
      </c>
      <c r="T15" s="208" t="s">
        <v>439</v>
      </c>
    </row>
    <row r="16" spans="1:45" x14ac:dyDescent="0.25">
      <c r="A16" s="203" t="s">
        <v>439</v>
      </c>
      <c r="G16" s="199">
        <v>4</v>
      </c>
      <c r="H16" s="200" t="str">
        <f>A6</f>
        <v>LÄÄNE-HARJU KOOSTÖÖKOGU</v>
      </c>
      <c r="T16" s="208" t="s">
        <v>463</v>
      </c>
    </row>
    <row r="17" spans="1:20" x14ac:dyDescent="0.25">
      <c r="A17" s="203" t="s">
        <v>440</v>
      </c>
      <c r="G17" s="199"/>
      <c r="H17" s="204" t="s">
        <v>455</v>
      </c>
      <c r="T17" s="208" t="s">
        <v>482</v>
      </c>
    </row>
    <row r="18" spans="1:20" x14ac:dyDescent="0.25">
      <c r="A18" s="203" t="s">
        <v>441</v>
      </c>
      <c r="G18" s="199"/>
      <c r="H18" s="204" t="s">
        <v>476</v>
      </c>
      <c r="T18" s="208" t="s">
        <v>505</v>
      </c>
    </row>
    <row r="19" spans="1:20" x14ac:dyDescent="0.25">
      <c r="A19" s="203" t="s">
        <v>442</v>
      </c>
      <c r="G19" s="199"/>
      <c r="H19" s="204" t="s">
        <v>497</v>
      </c>
      <c r="T19" s="208" t="s">
        <v>521</v>
      </c>
    </row>
    <row r="20" spans="1:20" ht="30" customHeight="1" x14ac:dyDescent="0.25">
      <c r="A20" s="203" t="s">
        <v>443</v>
      </c>
      <c r="G20" s="199"/>
      <c r="H20" s="205" t="s">
        <v>518</v>
      </c>
      <c r="T20" s="208" t="s">
        <v>440</v>
      </c>
    </row>
    <row r="21" spans="1:20" ht="24" customHeight="1" x14ac:dyDescent="0.25">
      <c r="A21" s="203" t="s">
        <v>444</v>
      </c>
      <c r="F21" s="209"/>
      <c r="G21" s="210">
        <v>5</v>
      </c>
      <c r="H21" s="211" t="s">
        <v>430</v>
      </c>
      <c r="T21" s="208" t="s">
        <v>464</v>
      </c>
    </row>
    <row r="22" spans="1:20" ht="15.75" customHeight="1" x14ac:dyDescent="0.25">
      <c r="A22" s="203" t="s">
        <v>445</v>
      </c>
      <c r="G22" s="199"/>
      <c r="H22" s="200" t="s">
        <v>456</v>
      </c>
      <c r="T22" s="208" t="s">
        <v>483</v>
      </c>
    </row>
    <row r="23" spans="1:20" ht="15.75" customHeight="1" x14ac:dyDescent="0.25">
      <c r="A23" s="203" t="s">
        <v>446</v>
      </c>
      <c r="G23" s="199"/>
      <c r="H23" s="204" t="s">
        <v>477</v>
      </c>
      <c r="T23" s="208" t="s">
        <v>506</v>
      </c>
    </row>
    <row r="24" spans="1:20" ht="15.75" customHeight="1" x14ac:dyDescent="0.25">
      <c r="A24" s="203" t="s">
        <v>447</v>
      </c>
      <c r="G24" s="199"/>
      <c r="H24" s="204" t="s">
        <v>498</v>
      </c>
      <c r="T24" s="208" t="s">
        <v>441</v>
      </c>
    </row>
    <row r="25" spans="1:20" ht="15.75" customHeight="1" x14ac:dyDescent="0.25">
      <c r="A25" s="203" t="s">
        <v>448</v>
      </c>
      <c r="G25" s="199"/>
      <c r="H25" s="204" t="s">
        <v>519</v>
      </c>
      <c r="T25" s="208" t="s">
        <v>465</v>
      </c>
    </row>
    <row r="26" spans="1:20" ht="30" customHeight="1" x14ac:dyDescent="0.25">
      <c r="A26" s="203" t="s">
        <v>449</v>
      </c>
      <c r="G26" s="199">
        <v>6</v>
      </c>
      <c r="H26" s="207" t="str">
        <f>A8</f>
        <v>MITTETULUNDUSÜHING HIIDLASTE KOOSTÖÖKOGU</v>
      </c>
      <c r="T26" s="208" t="s">
        <v>484</v>
      </c>
    </row>
    <row r="27" spans="1:20" ht="15.75" customHeight="1" x14ac:dyDescent="0.25">
      <c r="A27" s="203" t="s">
        <v>450</v>
      </c>
      <c r="G27" s="199"/>
      <c r="H27" s="204" t="s">
        <v>457</v>
      </c>
      <c r="T27" s="208" t="s">
        <v>507</v>
      </c>
    </row>
    <row r="28" spans="1:20" ht="30" customHeight="1" x14ac:dyDescent="0.25">
      <c r="A28" s="203" t="s">
        <v>451</v>
      </c>
      <c r="G28" s="199"/>
      <c r="H28" s="205" t="s">
        <v>478</v>
      </c>
      <c r="T28" s="208" t="s">
        <v>442</v>
      </c>
    </row>
    <row r="29" spans="1:20" ht="15.75" customHeight="1" x14ac:dyDescent="0.25">
      <c r="G29" s="199"/>
      <c r="H29" s="204" t="s">
        <v>499</v>
      </c>
      <c r="T29" s="208" t="s">
        <v>466</v>
      </c>
    </row>
    <row r="30" spans="1:20" ht="15.75" customHeight="1" x14ac:dyDescent="0.25">
      <c r="G30" s="199"/>
      <c r="H30" s="204" t="s">
        <v>520</v>
      </c>
      <c r="T30" s="208" t="s">
        <v>485</v>
      </c>
    </row>
    <row r="31" spans="1:20" ht="30" customHeight="1" x14ac:dyDescent="0.25">
      <c r="G31" s="199">
        <v>7</v>
      </c>
      <c r="H31" s="207" t="str">
        <f>A9</f>
        <v>MITTETULUNDUSÜHING JÄRVA ARENGU PARTNERID</v>
      </c>
      <c r="J31" s="39"/>
      <c r="T31" s="208" t="s">
        <v>508</v>
      </c>
    </row>
    <row r="32" spans="1:20" ht="30.75" customHeight="1" x14ac:dyDescent="0.25">
      <c r="G32" s="199"/>
      <c r="H32" s="205" t="s">
        <v>458</v>
      </c>
      <c r="J32" s="39"/>
      <c r="T32" s="208" t="s">
        <v>443</v>
      </c>
    </row>
    <row r="33" spans="6:20" ht="60" customHeight="1" x14ac:dyDescent="0.25">
      <c r="G33" s="199"/>
      <c r="H33" s="205" t="s">
        <v>479</v>
      </c>
      <c r="J33" s="39"/>
      <c r="T33" s="208" t="s">
        <v>467</v>
      </c>
    </row>
    <row r="34" spans="6:20" ht="45" customHeight="1" x14ac:dyDescent="0.25">
      <c r="G34" s="199"/>
      <c r="H34" s="205" t="s">
        <v>500</v>
      </c>
      <c r="J34" s="39"/>
      <c r="T34" s="208" t="s">
        <v>486</v>
      </c>
    </row>
    <row r="35" spans="6:20" ht="45" customHeight="1" x14ac:dyDescent="0.25">
      <c r="F35" s="209"/>
      <c r="G35" s="199">
        <v>8</v>
      </c>
      <c r="H35" s="205" t="str">
        <f>A10</f>
        <v>MITTETULUNDUSÜHING KIRDERANNIKU KOOSTÖÖKOGU</v>
      </c>
      <c r="J35" s="39"/>
      <c r="T35" s="208" t="s">
        <v>509</v>
      </c>
    </row>
    <row r="36" spans="6:20" ht="30" customHeight="1" x14ac:dyDescent="0.25">
      <c r="G36" s="199"/>
      <c r="H36" s="205" t="s">
        <v>459</v>
      </c>
      <c r="J36" s="39"/>
      <c r="T36" s="208" t="s">
        <v>522</v>
      </c>
    </row>
    <row r="37" spans="6:20" ht="15.75" customHeight="1" x14ac:dyDescent="0.25">
      <c r="G37" s="199"/>
      <c r="H37" s="205" t="s">
        <v>452</v>
      </c>
      <c r="J37" s="39"/>
      <c r="T37" s="208" t="s">
        <v>526</v>
      </c>
    </row>
    <row r="38" spans="6:20" ht="30" customHeight="1" x14ac:dyDescent="0.25">
      <c r="G38" s="199"/>
      <c r="H38" s="205" t="s">
        <v>501</v>
      </c>
      <c r="J38" s="39"/>
      <c r="T38" s="208" t="s">
        <v>444</v>
      </c>
    </row>
    <row r="39" spans="6:20" ht="30" customHeight="1" x14ac:dyDescent="0.25">
      <c r="G39" s="199">
        <v>9</v>
      </c>
      <c r="H39" s="207" t="str">
        <f>A11</f>
        <v>MITTETULUNDUSÜHING KODUKANT LÄÄNEMAA</v>
      </c>
      <c r="J39" s="39"/>
      <c r="T39" s="208" t="s">
        <v>468</v>
      </c>
    </row>
    <row r="40" spans="6:20" ht="30" customHeight="1" x14ac:dyDescent="0.25">
      <c r="G40" s="199"/>
      <c r="H40" s="205" t="s">
        <v>460</v>
      </c>
      <c r="J40" s="39"/>
      <c r="T40" s="208" t="s">
        <v>487</v>
      </c>
    </row>
    <row r="41" spans="6:20" ht="15.75" customHeight="1" x14ac:dyDescent="0.25">
      <c r="G41" s="199"/>
      <c r="H41" s="205" t="s">
        <v>480</v>
      </c>
      <c r="J41" s="39"/>
      <c r="T41" s="208" t="s">
        <v>510</v>
      </c>
    </row>
    <row r="42" spans="6:20" ht="15.75" customHeight="1" x14ac:dyDescent="0.25">
      <c r="G42" s="199">
        <v>10</v>
      </c>
      <c r="H42" s="200" t="str">
        <f>A12</f>
        <v>MITTETULUNDUSÜHING PAIK</v>
      </c>
      <c r="J42" s="39"/>
      <c r="T42" s="208" t="s">
        <v>523</v>
      </c>
    </row>
    <row r="43" spans="6:20" ht="15.75" customHeight="1" x14ac:dyDescent="0.25">
      <c r="G43" s="199"/>
      <c r="H43" s="205" t="s">
        <v>461</v>
      </c>
      <c r="J43" s="39"/>
      <c r="T43" s="208" t="s">
        <v>445</v>
      </c>
    </row>
    <row r="44" spans="6:20" ht="15.75" customHeight="1" x14ac:dyDescent="0.25">
      <c r="G44" s="199"/>
      <c r="H44" s="205" t="s">
        <v>452</v>
      </c>
      <c r="T44" s="208" t="s">
        <v>469</v>
      </c>
    </row>
    <row r="45" spans="6:20" ht="45" customHeight="1" x14ac:dyDescent="0.25">
      <c r="G45" s="199"/>
      <c r="H45" s="205" t="s">
        <v>502</v>
      </c>
      <c r="T45" s="208" t="s">
        <v>488</v>
      </c>
    </row>
    <row r="46" spans="6:20" ht="30" customHeight="1" x14ac:dyDescent="0.25">
      <c r="G46" s="199">
        <v>11</v>
      </c>
      <c r="H46" s="207" t="str">
        <f>A13</f>
        <v>MITTETULUNDUSÜHING PARTNERID</v>
      </c>
      <c r="T46" s="208" t="s">
        <v>511</v>
      </c>
    </row>
    <row r="47" spans="6:20" ht="15.75" customHeight="1" x14ac:dyDescent="0.25">
      <c r="G47" s="199"/>
      <c r="H47" s="205" t="s">
        <v>452</v>
      </c>
      <c r="T47" s="208" t="s">
        <v>446</v>
      </c>
    </row>
    <row r="48" spans="6:20" ht="15.75" customHeight="1" x14ac:dyDescent="0.25">
      <c r="G48" s="199"/>
      <c r="H48" s="205" t="s">
        <v>461</v>
      </c>
      <c r="T48" s="208" t="s">
        <v>461</v>
      </c>
    </row>
    <row r="49" spans="7:20" ht="15.75" customHeight="1" x14ac:dyDescent="0.25">
      <c r="G49" s="199"/>
      <c r="H49" s="205" t="s">
        <v>503</v>
      </c>
      <c r="T49" s="208" t="s">
        <v>489</v>
      </c>
    </row>
    <row r="50" spans="7:20" ht="45" customHeight="1" x14ac:dyDescent="0.25">
      <c r="G50" s="199">
        <v>12</v>
      </c>
      <c r="H50" s="207" t="str">
        <f>A14</f>
        <v>MITTETULUNDUSÜHING PEIPSI-ALUTAGUSE KOOSTÖÖKODA</v>
      </c>
      <c r="T50" s="208" t="s">
        <v>512</v>
      </c>
    </row>
    <row r="51" spans="7:20" ht="30" customHeight="1" x14ac:dyDescent="0.25">
      <c r="G51" s="199"/>
      <c r="H51" s="205" t="s">
        <v>462</v>
      </c>
      <c r="T51" s="208" t="s">
        <v>447</v>
      </c>
    </row>
    <row r="52" spans="7:20" ht="45" customHeight="1" x14ac:dyDescent="0.25">
      <c r="G52" s="199"/>
      <c r="H52" s="205" t="s">
        <v>481</v>
      </c>
      <c r="T52" s="208" t="s">
        <v>470</v>
      </c>
    </row>
    <row r="53" spans="7:20" ht="30" customHeight="1" x14ac:dyDescent="0.25">
      <c r="G53" s="199"/>
      <c r="H53" s="205" t="s">
        <v>504</v>
      </c>
      <c r="T53" s="208" t="s">
        <v>490</v>
      </c>
    </row>
    <row r="54" spans="7:20" ht="30" customHeight="1" x14ac:dyDescent="0.25">
      <c r="G54" s="199"/>
      <c r="H54" s="205" t="s">
        <v>515</v>
      </c>
      <c r="T54" s="208" t="s">
        <v>467</v>
      </c>
    </row>
    <row r="55" spans="7:20" ht="30" customHeight="1" x14ac:dyDescent="0.25">
      <c r="G55" s="199">
        <v>13</v>
      </c>
      <c r="H55" s="207" t="str">
        <f>A15</f>
        <v>MITTETULUNDUSÜHING PIIRIVEERE LIIDER</v>
      </c>
      <c r="T55" s="208" t="s">
        <v>524</v>
      </c>
    </row>
    <row r="56" spans="7:20" ht="15.75" customHeight="1" x14ac:dyDescent="0.25">
      <c r="G56" s="199"/>
      <c r="H56" s="205" t="s">
        <v>452</v>
      </c>
      <c r="T56" s="208" t="s">
        <v>448</v>
      </c>
    </row>
    <row r="57" spans="7:20" ht="15.75" customHeight="1" x14ac:dyDescent="0.25">
      <c r="G57" s="199"/>
      <c r="H57" s="205" t="s">
        <v>461</v>
      </c>
      <c r="T57" s="208" t="s">
        <v>471</v>
      </c>
    </row>
    <row r="58" spans="7:20" ht="30" customHeight="1" x14ac:dyDescent="0.25">
      <c r="G58" s="199"/>
      <c r="H58" s="205" t="s">
        <v>501</v>
      </c>
      <c r="T58" s="208" t="s">
        <v>491</v>
      </c>
    </row>
    <row r="59" spans="7:20" ht="45" customHeight="1" x14ac:dyDescent="0.25">
      <c r="G59" s="199">
        <v>14</v>
      </c>
      <c r="H59" s="205" t="str">
        <f>A16</f>
        <v>MITTETULUNDUSÜHING PÕHJA-HARJU KOOSTÖÖKOGU</v>
      </c>
      <c r="T59" s="208" t="s">
        <v>513</v>
      </c>
    </row>
    <row r="60" spans="7:20" ht="30" customHeight="1" x14ac:dyDescent="0.25">
      <c r="G60" s="199"/>
      <c r="H60" s="205" t="s">
        <v>463</v>
      </c>
      <c r="T60" s="208" t="s">
        <v>449</v>
      </c>
    </row>
    <row r="61" spans="7:20" ht="30" customHeight="1" x14ac:dyDescent="0.25">
      <c r="G61" s="199"/>
      <c r="H61" s="205" t="s">
        <v>482</v>
      </c>
      <c r="T61" s="208" t="s">
        <v>93</v>
      </c>
    </row>
    <row r="62" spans="7:20" ht="15.75" customHeight="1" x14ac:dyDescent="0.25">
      <c r="G62" s="199"/>
      <c r="H62" s="205" t="s">
        <v>505</v>
      </c>
      <c r="T62" s="208" t="s">
        <v>94</v>
      </c>
    </row>
    <row r="63" spans="7:20" ht="30" customHeight="1" x14ac:dyDescent="0.25">
      <c r="G63" s="199"/>
      <c r="H63" s="205" t="s">
        <v>521</v>
      </c>
      <c r="T63" s="208" t="s">
        <v>95</v>
      </c>
    </row>
    <row r="64" spans="7:20" ht="45" customHeight="1" x14ac:dyDescent="0.25">
      <c r="G64" s="199">
        <v>15</v>
      </c>
      <c r="H64" s="205" t="str">
        <f>A17</f>
        <v>MITTETULUNDUSÜHING RAPLAMAA PARTNERLUSKOGU</v>
      </c>
      <c r="T64" s="208" t="s">
        <v>96</v>
      </c>
    </row>
    <row r="65" spans="7:20" ht="45" customHeight="1" x14ac:dyDescent="0.25">
      <c r="G65" s="199"/>
      <c r="H65" s="212" t="s">
        <v>464</v>
      </c>
      <c r="T65" s="208" t="s">
        <v>450</v>
      </c>
    </row>
    <row r="66" spans="7:20" ht="45" customHeight="1" x14ac:dyDescent="0.25">
      <c r="H66" s="205" t="s">
        <v>483</v>
      </c>
      <c r="T66" s="208" t="s">
        <v>472</v>
      </c>
    </row>
    <row r="67" spans="7:20" ht="15.75" customHeight="1" x14ac:dyDescent="0.25">
      <c r="H67" s="205" t="s">
        <v>506</v>
      </c>
      <c r="T67" s="208" t="s">
        <v>492</v>
      </c>
    </row>
    <row r="68" spans="7:20" ht="30" customHeight="1" x14ac:dyDescent="0.25">
      <c r="G68" s="208">
        <v>16</v>
      </c>
      <c r="H68" s="212" t="str">
        <f>A18</f>
        <v>MITTETULUNDUSÜHING SAARTE KOOSTÖÖKOGU</v>
      </c>
      <c r="T68" s="208" t="s">
        <v>514</v>
      </c>
    </row>
    <row r="69" spans="7:20" ht="30" customHeight="1" x14ac:dyDescent="0.25">
      <c r="H69" s="212" t="s">
        <v>465</v>
      </c>
      <c r="T69" s="208" t="s">
        <v>525</v>
      </c>
    </row>
    <row r="70" spans="7:20" ht="45" customHeight="1" x14ac:dyDescent="0.25">
      <c r="H70" s="212" t="s">
        <v>484</v>
      </c>
      <c r="T70" s="208" t="s">
        <v>527</v>
      </c>
    </row>
    <row r="71" spans="7:20" ht="45" customHeight="1" x14ac:dyDescent="0.25">
      <c r="H71" s="212" t="s">
        <v>507</v>
      </c>
      <c r="T71" s="208" t="s">
        <v>451</v>
      </c>
    </row>
    <row r="72" spans="7:20" ht="45" customHeight="1" x14ac:dyDescent="0.25">
      <c r="G72" s="208">
        <v>17</v>
      </c>
      <c r="H72" s="212" t="str">
        <f>A19</f>
        <v>MITTETULUNDUSÜHING VALGAMAA PARTNERLUSKOGU</v>
      </c>
      <c r="T72" s="208" t="s">
        <v>473</v>
      </c>
    </row>
    <row r="73" spans="7:20" ht="45" customHeight="1" x14ac:dyDescent="0.25">
      <c r="H73" s="212" t="s">
        <v>466</v>
      </c>
      <c r="T73" s="208" t="s">
        <v>493</v>
      </c>
    </row>
    <row r="74" spans="7:20" ht="45" customHeight="1" x14ac:dyDescent="0.25">
      <c r="H74" s="212" t="s">
        <v>485</v>
      </c>
      <c r="T74" s="208" t="s">
        <v>515</v>
      </c>
    </row>
    <row r="75" spans="7:20" ht="75" customHeight="1" x14ac:dyDescent="0.25">
      <c r="H75" s="212" t="s">
        <v>508</v>
      </c>
    </row>
    <row r="76" spans="7:20" ht="30" customHeight="1" x14ac:dyDescent="0.25">
      <c r="G76" s="208">
        <v>18</v>
      </c>
      <c r="H76" s="212" t="str">
        <f>A20</f>
        <v>MITTETULUNDUSÜHING VIRUMAA KOOSTÖÖKOGU</v>
      </c>
    </row>
    <row r="77" spans="7:20" ht="15.75" customHeight="1" x14ac:dyDescent="0.25">
      <c r="H77" s="52" t="s">
        <v>467</v>
      </c>
    </row>
    <row r="78" spans="7:20" ht="30" customHeight="1" x14ac:dyDescent="0.25">
      <c r="H78" s="212" t="s">
        <v>486</v>
      </c>
    </row>
    <row r="79" spans="7:20" ht="30" customHeight="1" x14ac:dyDescent="0.25">
      <c r="H79" s="212" t="s">
        <v>509</v>
      </c>
    </row>
    <row r="80" spans="7:20" ht="30" customHeight="1" x14ac:dyDescent="0.25">
      <c r="H80" s="212" t="s">
        <v>522</v>
      </c>
    </row>
    <row r="81" spans="7:8" ht="30" customHeight="1" x14ac:dyDescent="0.25">
      <c r="H81" s="212" t="s">
        <v>526</v>
      </c>
    </row>
    <row r="82" spans="7:8" ht="30" customHeight="1" x14ac:dyDescent="0.25">
      <c r="G82" s="208">
        <v>19</v>
      </c>
      <c r="H82" s="212" t="str">
        <f>A21</f>
        <v>MITTETULUNDUSÜHING VÕRTSJÄRVE ÜHENDUS</v>
      </c>
    </row>
    <row r="83" spans="7:8" ht="30" customHeight="1" x14ac:dyDescent="0.25">
      <c r="H83" s="213" t="s">
        <v>468</v>
      </c>
    </row>
    <row r="84" spans="7:8" ht="30" customHeight="1" x14ac:dyDescent="0.25">
      <c r="H84" s="213" t="s">
        <v>487</v>
      </c>
    </row>
    <row r="85" spans="7:8" ht="30" customHeight="1" x14ac:dyDescent="0.25">
      <c r="H85" s="213" t="s">
        <v>510</v>
      </c>
    </row>
    <row r="86" spans="7:8" ht="15.75" customHeight="1" x14ac:dyDescent="0.25">
      <c r="H86" s="213" t="s">
        <v>523</v>
      </c>
    </row>
    <row r="87" spans="7:8" ht="30" customHeight="1" x14ac:dyDescent="0.25">
      <c r="G87" s="208">
        <v>20</v>
      </c>
      <c r="H87" s="212" t="str">
        <f>A22</f>
        <v>MITTETULUNDUSÜHING VÕRUMAA PARTNERLUSKOGU</v>
      </c>
    </row>
    <row r="88" spans="7:8" ht="15.75" customHeight="1" x14ac:dyDescent="0.25">
      <c r="H88" s="212" t="s">
        <v>469</v>
      </c>
    </row>
    <row r="89" spans="7:8" ht="15.75" customHeight="1" x14ac:dyDescent="0.25">
      <c r="H89" s="212" t="s">
        <v>488</v>
      </c>
    </row>
    <row r="90" spans="7:8" ht="30" customHeight="1" x14ac:dyDescent="0.25">
      <c r="H90" s="212" t="s">
        <v>511</v>
      </c>
    </row>
    <row r="91" spans="7:8" ht="15.75" customHeight="1" x14ac:dyDescent="0.25">
      <c r="G91" s="208">
        <v>21</v>
      </c>
      <c r="H91" s="214" t="str">
        <f>A23</f>
        <v>MULGIMAA ARENDUSKODA</v>
      </c>
    </row>
    <row r="92" spans="7:8" ht="15.75" customHeight="1" x14ac:dyDescent="0.25">
      <c r="H92" s="212" t="s">
        <v>461</v>
      </c>
    </row>
    <row r="93" spans="7:8" ht="30" customHeight="1" x14ac:dyDescent="0.25">
      <c r="H93" s="212" t="s">
        <v>489</v>
      </c>
    </row>
    <row r="94" spans="7:8" ht="30" customHeight="1" x14ac:dyDescent="0.25">
      <c r="H94" s="212" t="s">
        <v>512</v>
      </c>
    </row>
    <row r="95" spans="7:8" ht="15.75" customHeight="1" x14ac:dyDescent="0.25">
      <c r="G95" s="208">
        <v>22</v>
      </c>
      <c r="H95" s="214" t="str">
        <f>A24</f>
        <v>NELJA VALLA KOGU</v>
      </c>
    </row>
    <row r="96" spans="7:8" ht="30" customHeight="1" x14ac:dyDescent="0.25">
      <c r="H96" s="212" t="s">
        <v>470</v>
      </c>
    </row>
    <row r="97" spans="7:8" ht="30" customHeight="1" x14ac:dyDescent="0.25">
      <c r="H97" s="212" t="s">
        <v>490</v>
      </c>
    </row>
    <row r="98" spans="7:8" ht="30" customHeight="1" x14ac:dyDescent="0.25">
      <c r="H98" s="212" t="s">
        <v>467</v>
      </c>
    </row>
    <row r="99" spans="7:8" ht="30" customHeight="1" x14ac:dyDescent="0.25">
      <c r="H99" s="212" t="s">
        <v>524</v>
      </c>
    </row>
    <row r="100" spans="7:8" ht="15.75" customHeight="1" x14ac:dyDescent="0.25">
      <c r="G100" s="208">
        <v>23</v>
      </c>
      <c r="H100" s="52" t="str">
        <f>A25</f>
        <v>PÕLVAMAA PARTNERLUSKOGU</v>
      </c>
    </row>
    <row r="101" spans="7:8" ht="15.75" customHeight="1" x14ac:dyDescent="0.25">
      <c r="H101" s="212" t="s">
        <v>471</v>
      </c>
    </row>
    <row r="102" spans="7:8" ht="45" customHeight="1" x14ac:dyDescent="0.25">
      <c r="H102" s="212" t="s">
        <v>491</v>
      </c>
    </row>
    <row r="103" spans="7:8" ht="30" customHeight="1" x14ac:dyDescent="0.25">
      <c r="H103" s="212" t="s">
        <v>513</v>
      </c>
    </row>
    <row r="104" spans="7:8" ht="30" customHeight="1" x14ac:dyDescent="0.25">
      <c r="G104" s="208">
        <v>24</v>
      </c>
      <c r="H104" s="212" t="str">
        <f>A26</f>
        <v>PÄRNU LAHE PARTNERLUSKOGU</v>
      </c>
    </row>
    <row r="105" spans="7:8" ht="30" customHeight="1" x14ac:dyDescent="0.25">
      <c r="H105" s="212" t="s">
        <v>93</v>
      </c>
    </row>
    <row r="106" spans="7:8" ht="15.75" customHeight="1" x14ac:dyDescent="0.25">
      <c r="H106" s="212" t="s">
        <v>94</v>
      </c>
    </row>
    <row r="107" spans="7:8" ht="30" customHeight="1" x14ac:dyDescent="0.25">
      <c r="H107" s="212" t="s">
        <v>95</v>
      </c>
    </row>
    <row r="108" spans="7:8" ht="30" customHeight="1" x14ac:dyDescent="0.25">
      <c r="H108" s="212" t="s">
        <v>96</v>
      </c>
    </row>
    <row r="109" spans="7:8" ht="30" customHeight="1" x14ac:dyDescent="0.25">
      <c r="G109" s="208">
        <v>25</v>
      </c>
      <c r="H109" s="212" t="str">
        <f>A27</f>
        <v>ROHELISE JÕEMAA KOOSTÖÖKOGU</v>
      </c>
    </row>
    <row r="110" spans="7:8" ht="90" customHeight="1" x14ac:dyDescent="0.25">
      <c r="H110" s="212" t="s">
        <v>472</v>
      </c>
    </row>
    <row r="111" spans="7:8" ht="60" customHeight="1" x14ac:dyDescent="0.25">
      <c r="H111" s="212" t="s">
        <v>492</v>
      </c>
    </row>
    <row r="112" spans="7:8" ht="60" customHeight="1" x14ac:dyDescent="0.25">
      <c r="H112" s="212" t="s">
        <v>514</v>
      </c>
    </row>
    <row r="113" spans="7:8" ht="30" customHeight="1" x14ac:dyDescent="0.25">
      <c r="H113" s="212" t="s">
        <v>525</v>
      </c>
    </row>
    <row r="114" spans="7:8" ht="45" customHeight="1" x14ac:dyDescent="0.25">
      <c r="H114" s="212" t="s">
        <v>527</v>
      </c>
    </row>
    <row r="115" spans="7:8" ht="15.75" customHeight="1" x14ac:dyDescent="0.25">
      <c r="G115" s="208">
        <v>26</v>
      </c>
      <c r="H115" s="52" t="str">
        <f>A28</f>
        <v>TARTUMAA ARENDUSSELTS</v>
      </c>
    </row>
    <row r="116" spans="7:8" ht="45" customHeight="1" x14ac:dyDescent="0.25">
      <c r="H116" s="212" t="s">
        <v>473</v>
      </c>
    </row>
    <row r="117" spans="7:8" ht="30" customHeight="1" x14ac:dyDescent="0.25">
      <c r="H117" s="212" t="s">
        <v>493</v>
      </c>
    </row>
    <row r="118" spans="7:8" ht="30" customHeight="1" x14ac:dyDescent="0.25">
      <c r="H118" s="212" t="s">
        <v>515</v>
      </c>
    </row>
    <row r="119" spans="7:8" ht="15.75" customHeight="1" x14ac:dyDescent="0.25"/>
    <row r="120" spans="7:8" ht="15.75" customHeight="1" x14ac:dyDescent="0.25"/>
    <row r="121" spans="7:8" ht="15.75" customHeight="1" x14ac:dyDescent="0.25"/>
    <row r="122" spans="7:8" ht="15.75" customHeight="1" x14ac:dyDescent="0.25"/>
    <row r="123" spans="7:8" ht="15.75" customHeight="1" x14ac:dyDescent="0.25"/>
    <row r="124" spans="7:8" ht="15.75" customHeight="1" x14ac:dyDescent="0.25"/>
    <row r="125" spans="7:8" ht="15.75" customHeight="1" x14ac:dyDescent="0.25"/>
    <row r="126" spans="7:8" ht="15.75" customHeight="1" x14ac:dyDescent="0.25"/>
    <row r="127" spans="7:8" ht="15.75" customHeight="1" x14ac:dyDescent="0.25"/>
    <row r="128" spans="7: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InputMessage="1" showErrorMessage="1" prompt=" - " sqref="AG7" xr:uid="{00000000-0002-0000-0B00-000000000000}">
      <formula1>INDIRECT(AF7)</formula1>
    </dataValidation>
  </dataValidations>
  <pageMargins left="0.7" right="0.7" top="0.75" bottom="0.75" header="0" footer="0"/>
  <pageSetup orientation="landscape"/>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1:A1000"/>
  <sheetViews>
    <sheetView workbookViewId="0"/>
  </sheetViews>
  <sheetFormatPr defaultColWidth="14.42578125" defaultRowHeight="15" customHeight="1" x14ac:dyDescent="0.25"/>
  <cols>
    <col min="1" max="1" width="18" customWidth="1"/>
    <col min="2" max="26" width="8"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1000"/>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ColWidth="14.42578125" defaultRowHeight="15" customHeight="1" x14ac:dyDescent="0.25"/>
  <cols>
    <col min="1" max="1" width="24.42578125" customWidth="1"/>
    <col min="2" max="2" width="39.28515625" customWidth="1"/>
    <col min="3" max="3" width="32" customWidth="1"/>
    <col min="4" max="7" width="10.7109375" customWidth="1"/>
    <col min="8" max="9" width="12.140625" customWidth="1"/>
    <col min="10" max="10" width="10.7109375" customWidth="1"/>
    <col min="11" max="12" width="12.140625" customWidth="1"/>
    <col min="13" max="13" width="11.42578125" hidden="1" customWidth="1"/>
    <col min="14" max="14" width="12" hidden="1" customWidth="1"/>
    <col min="15" max="15" width="12.28515625" hidden="1" customWidth="1"/>
    <col min="16" max="16" width="11.85546875" hidden="1" customWidth="1"/>
    <col min="17" max="17" width="13.7109375" hidden="1" customWidth="1"/>
    <col min="18" max="18" width="12.42578125" customWidth="1"/>
    <col min="19" max="19" width="13.28515625" customWidth="1"/>
    <col min="20" max="20" width="12.7109375" hidden="1" customWidth="1"/>
    <col min="21" max="21" width="12" hidden="1" customWidth="1"/>
    <col min="22" max="22" width="11.7109375" hidden="1" customWidth="1"/>
    <col min="23" max="23" width="12.28515625" hidden="1" customWidth="1"/>
    <col min="24" max="24" width="13.42578125" hidden="1" customWidth="1"/>
    <col min="25" max="25" width="14.42578125" hidden="1" customWidth="1"/>
    <col min="26" max="26" width="11.5703125" hidden="1" customWidth="1"/>
    <col min="27" max="27" width="11.7109375" customWidth="1"/>
    <col min="28" max="28" width="10.7109375" hidden="1" customWidth="1"/>
    <col min="29" max="29" width="11.5703125" hidden="1" customWidth="1"/>
    <col min="30" max="30" width="10.85546875" hidden="1" customWidth="1"/>
    <col min="31" max="31" width="13.5703125" hidden="1" customWidth="1"/>
    <col min="32" max="32" width="14.28515625" hidden="1" customWidth="1"/>
    <col min="33" max="33" width="11.28515625" hidden="1" customWidth="1"/>
    <col min="34" max="34" width="11.85546875" hidden="1" customWidth="1"/>
    <col min="35" max="35" width="13.85546875" customWidth="1"/>
    <col min="36" max="36" width="7.7109375" hidden="1" customWidth="1"/>
    <col min="37" max="37" width="12.42578125" hidden="1" customWidth="1"/>
    <col min="38" max="38" width="12.5703125" hidden="1" customWidth="1"/>
    <col min="39" max="39" width="13.140625" hidden="1" customWidth="1"/>
    <col min="40" max="40" width="14.85546875" hidden="1" customWidth="1"/>
    <col min="41" max="41" width="14.7109375" hidden="1" customWidth="1"/>
    <col min="42" max="42" width="12.7109375" customWidth="1"/>
    <col min="43" max="43" width="13.140625" customWidth="1"/>
    <col min="44" max="44" width="16.140625" hidden="1" customWidth="1"/>
    <col min="45" max="45" width="10.7109375" hidden="1" customWidth="1"/>
    <col min="46" max="46" width="11.7109375" hidden="1" customWidth="1"/>
    <col min="47" max="47" width="13.28515625" hidden="1" customWidth="1"/>
    <col min="48" max="49" width="10.7109375" hidden="1" customWidth="1"/>
    <col min="50" max="51" width="10.7109375" customWidth="1"/>
    <col min="52" max="56" width="10.7109375" hidden="1" customWidth="1"/>
    <col min="57" max="57" width="11.28515625" hidden="1" customWidth="1"/>
    <col min="58" max="59" width="10.7109375" customWidth="1"/>
    <col min="60" max="60" width="10.7109375" hidden="1" customWidth="1"/>
    <col min="61" max="61" width="7.7109375" hidden="1" customWidth="1"/>
    <col min="62" max="62" width="7.5703125" hidden="1" customWidth="1"/>
    <col min="63" max="66" width="7.7109375" hidden="1" customWidth="1"/>
    <col min="67" max="67" width="7.7109375" customWidth="1"/>
    <col min="68" max="68" width="7.7109375" hidden="1" customWidth="1"/>
    <col min="69" max="69" width="10" hidden="1" customWidth="1"/>
    <col min="70" max="70" width="9.42578125" hidden="1" customWidth="1"/>
    <col min="71" max="74" width="12.28515625" hidden="1" customWidth="1"/>
    <col min="75" max="75" width="12.28515625" customWidth="1"/>
    <col min="76" max="82" width="12.28515625" hidden="1" customWidth="1"/>
    <col min="83" max="83" width="12.28515625" customWidth="1"/>
    <col min="84" max="84" width="9.5703125" hidden="1" customWidth="1"/>
  </cols>
  <sheetData>
    <row r="1" spans="1:84" x14ac:dyDescent="0.25">
      <c r="A1" s="5" t="s">
        <v>8</v>
      </c>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4" x14ac:dyDescent="0.25">
      <c r="A2" s="7"/>
      <c r="B2" s="7"/>
      <c r="C2" s="7"/>
      <c r="D2" s="8"/>
      <c r="E2" s="8"/>
      <c r="F2" s="8"/>
      <c r="G2" s="8"/>
      <c r="H2" s="8"/>
      <c r="I2" s="8"/>
      <c r="J2" s="8"/>
      <c r="K2" s="8"/>
      <c r="L2" s="8"/>
      <c r="M2" s="9"/>
      <c r="N2" s="9"/>
      <c r="O2" s="9"/>
      <c r="P2" s="9"/>
      <c r="Q2" s="9"/>
      <c r="R2" s="9"/>
      <c r="S2" s="9"/>
      <c r="T2" s="9"/>
      <c r="U2" s="9"/>
      <c r="V2" s="9"/>
      <c r="W2" s="9"/>
      <c r="X2" s="9"/>
      <c r="Y2" s="9"/>
      <c r="Z2" s="9"/>
      <c r="AA2" s="9"/>
      <c r="AB2" s="9"/>
      <c r="AC2" s="7"/>
      <c r="AD2" s="7"/>
      <c r="AE2" s="7"/>
      <c r="AF2" s="7"/>
      <c r="AG2" s="7"/>
      <c r="AH2" s="7"/>
      <c r="AI2" s="7"/>
      <c r="AJ2" s="10"/>
      <c r="AK2" s="11"/>
      <c r="AL2" s="10"/>
      <c r="AM2" s="10"/>
      <c r="AN2" s="10"/>
      <c r="AO2" s="10"/>
      <c r="AP2" s="10"/>
      <c r="AQ2" s="10"/>
      <c r="AR2" s="10"/>
      <c r="AS2" s="11"/>
      <c r="AT2" s="7"/>
      <c r="AU2" s="7"/>
      <c r="AV2" s="7"/>
      <c r="AW2" s="7"/>
      <c r="AX2" s="7"/>
      <c r="AY2" s="7"/>
      <c r="AZ2" s="7"/>
      <c r="BA2" s="11"/>
      <c r="BB2" s="7"/>
      <c r="BC2" s="7"/>
      <c r="BD2" s="7"/>
      <c r="BE2" s="7"/>
      <c r="BF2" s="7"/>
      <c r="BG2" s="7"/>
      <c r="BH2" s="7"/>
      <c r="BI2" s="11"/>
      <c r="BJ2" s="10"/>
      <c r="BK2" s="10"/>
      <c r="BL2" s="10"/>
      <c r="BM2" s="10"/>
      <c r="BN2" s="10"/>
      <c r="BO2" s="10"/>
      <c r="BP2" s="10"/>
      <c r="BQ2" s="11"/>
      <c r="BR2" s="7"/>
      <c r="BS2" s="7"/>
      <c r="BT2" s="7"/>
      <c r="BU2" s="7"/>
      <c r="BV2" s="7"/>
      <c r="BW2" s="7"/>
      <c r="BX2" s="7"/>
      <c r="BY2" s="11"/>
      <c r="BZ2" s="7"/>
      <c r="CA2" s="12"/>
      <c r="CB2" s="13"/>
      <c r="CC2" s="13"/>
      <c r="CD2" s="13"/>
      <c r="CE2" s="13"/>
      <c r="CF2" s="13"/>
    </row>
    <row r="3" spans="1:84" ht="138.75" customHeight="1" x14ac:dyDescent="0.25">
      <c r="A3" s="14" t="s">
        <v>9</v>
      </c>
      <c r="B3" s="14" t="s">
        <v>10</v>
      </c>
      <c r="C3" s="15" t="s">
        <v>11</v>
      </c>
      <c r="D3" s="15" t="s">
        <v>12</v>
      </c>
      <c r="E3" s="15" t="s">
        <v>13</v>
      </c>
      <c r="F3" s="15" t="s">
        <v>14</v>
      </c>
      <c r="G3" s="15" t="s">
        <v>15</v>
      </c>
      <c r="H3" s="15" t="s">
        <v>16</v>
      </c>
      <c r="I3" s="15" t="s">
        <v>17</v>
      </c>
      <c r="J3" s="15" t="s">
        <v>18</v>
      </c>
      <c r="K3" s="15" t="s">
        <v>19</v>
      </c>
      <c r="L3" s="15" t="s">
        <v>20</v>
      </c>
      <c r="M3" s="16" t="s">
        <v>21</v>
      </c>
      <c r="N3" s="16" t="s">
        <v>22</v>
      </c>
      <c r="O3" s="16" t="s">
        <v>23</v>
      </c>
      <c r="P3" s="16" t="s">
        <v>24</v>
      </c>
      <c r="Q3" s="16" t="s">
        <v>25</v>
      </c>
      <c r="R3" s="16" t="s">
        <v>26</v>
      </c>
      <c r="S3" s="16" t="s">
        <v>27</v>
      </c>
      <c r="T3" s="16" t="s">
        <v>28</v>
      </c>
      <c r="U3" s="17" t="s">
        <v>29</v>
      </c>
      <c r="V3" s="17" t="s">
        <v>30</v>
      </c>
      <c r="W3" s="17" t="s">
        <v>31</v>
      </c>
      <c r="X3" s="17" t="s">
        <v>32</v>
      </c>
      <c r="Y3" s="17" t="s">
        <v>33</v>
      </c>
      <c r="Z3" s="17" t="s">
        <v>34</v>
      </c>
      <c r="AA3" s="17" t="s">
        <v>35</v>
      </c>
      <c r="AB3" s="17" t="s">
        <v>36</v>
      </c>
      <c r="AC3" s="18" t="s">
        <v>37</v>
      </c>
      <c r="AD3" s="18" t="s">
        <v>38</v>
      </c>
      <c r="AE3" s="18" t="s">
        <v>39</v>
      </c>
      <c r="AF3" s="18" t="s">
        <v>40</v>
      </c>
      <c r="AG3" s="18" t="s">
        <v>41</v>
      </c>
      <c r="AH3" s="18" t="s">
        <v>42</v>
      </c>
      <c r="AI3" s="18" t="s">
        <v>43</v>
      </c>
      <c r="AJ3" s="18" t="s">
        <v>44</v>
      </c>
      <c r="AK3" s="17" t="s">
        <v>45</v>
      </c>
      <c r="AL3" s="17" t="s">
        <v>46</v>
      </c>
      <c r="AM3" s="17" t="s">
        <v>47</v>
      </c>
      <c r="AN3" s="17" t="s">
        <v>48</v>
      </c>
      <c r="AO3" s="17" t="s">
        <v>49</v>
      </c>
      <c r="AP3" s="17" t="s">
        <v>50</v>
      </c>
      <c r="AQ3" s="17" t="s">
        <v>51</v>
      </c>
      <c r="AR3" s="17" t="s">
        <v>52</v>
      </c>
      <c r="AS3" s="19" t="s">
        <v>53</v>
      </c>
      <c r="AT3" s="19" t="s">
        <v>54</v>
      </c>
      <c r="AU3" s="19" t="s">
        <v>55</v>
      </c>
      <c r="AV3" s="19" t="s">
        <v>56</v>
      </c>
      <c r="AW3" s="19" t="s">
        <v>57</v>
      </c>
      <c r="AX3" s="19" t="s">
        <v>58</v>
      </c>
      <c r="AY3" s="19" t="s">
        <v>59</v>
      </c>
      <c r="AZ3" s="19" t="s">
        <v>60</v>
      </c>
      <c r="BA3" s="17" t="s">
        <v>61</v>
      </c>
      <c r="BB3" s="17" t="s">
        <v>62</v>
      </c>
      <c r="BC3" s="17" t="s">
        <v>63</v>
      </c>
      <c r="BD3" s="17" t="s">
        <v>64</v>
      </c>
      <c r="BE3" s="17" t="s">
        <v>65</v>
      </c>
      <c r="BF3" s="17" t="s">
        <v>66</v>
      </c>
      <c r="BG3" s="17" t="s">
        <v>67</v>
      </c>
      <c r="BH3" s="17" t="s">
        <v>68</v>
      </c>
      <c r="BI3" s="20" t="s">
        <v>69</v>
      </c>
      <c r="BJ3" s="20" t="s">
        <v>70</v>
      </c>
      <c r="BK3" s="20" t="s">
        <v>71</v>
      </c>
      <c r="BL3" s="20" t="s">
        <v>72</v>
      </c>
      <c r="BM3" s="20" t="s">
        <v>73</v>
      </c>
      <c r="BN3" s="20" t="s">
        <v>74</v>
      </c>
      <c r="BO3" s="20" t="s">
        <v>75</v>
      </c>
      <c r="BP3" s="20" t="s">
        <v>76</v>
      </c>
      <c r="BQ3" s="17" t="s">
        <v>77</v>
      </c>
      <c r="BR3" s="17" t="s">
        <v>78</v>
      </c>
      <c r="BS3" s="17" t="s">
        <v>79</v>
      </c>
      <c r="BT3" s="17" t="s">
        <v>80</v>
      </c>
      <c r="BU3" s="17" t="s">
        <v>81</v>
      </c>
      <c r="BV3" s="17" t="s">
        <v>82</v>
      </c>
      <c r="BW3" s="17" t="s">
        <v>83</v>
      </c>
      <c r="BX3" s="17" t="s">
        <v>84</v>
      </c>
      <c r="BY3" s="21" t="s">
        <v>85</v>
      </c>
      <c r="BZ3" s="21" t="s">
        <v>86</v>
      </c>
      <c r="CA3" s="21" t="s">
        <v>87</v>
      </c>
      <c r="CB3" s="21" t="s">
        <v>88</v>
      </c>
      <c r="CC3" s="21" t="s">
        <v>89</v>
      </c>
      <c r="CD3" s="21" t="s">
        <v>90</v>
      </c>
      <c r="CE3" s="21" t="s">
        <v>91</v>
      </c>
      <c r="CF3" s="21" t="s">
        <v>92</v>
      </c>
    </row>
    <row r="4" spans="1:84" ht="33" customHeight="1" x14ac:dyDescent="0.25">
      <c r="A4" s="22" t="str">
        <f>'TIITEL-LEHT'!$F$3</f>
        <v>Pärnu Lahe Partnerluskogu MTÜ</v>
      </c>
      <c r="B4" s="23" t="str">
        <f t="shared" ref="B4:B9" si="0">SUBSTITUTE(SUBSTITUTE(A4," ","_"),"-","_")</f>
        <v>Pärnu_Lahe_Partnerluskogu_MTÜ</v>
      </c>
      <c r="C4" s="24" t="s">
        <v>93</v>
      </c>
      <c r="D4" s="25">
        <f t="shared" ref="D4:D9" si="1">SUM(M4:T4)</f>
        <v>271</v>
      </c>
      <c r="E4" s="25">
        <f t="shared" ref="E4:E9" si="2">SUM(U4:AB4)</f>
        <v>17</v>
      </c>
      <c r="F4" s="25">
        <f t="shared" ref="F4:F9" si="3">SUM(AC4:AJ4)</f>
        <v>156</v>
      </c>
      <c r="G4" s="25">
        <f t="shared" ref="G4:G9" si="4">SUM(AK4:AR4)</f>
        <v>100</v>
      </c>
      <c r="H4" s="26">
        <f t="shared" ref="H4:H9" si="5">SUM(AS4:AZ4)</f>
        <v>3178242</v>
      </c>
      <c r="I4" s="26">
        <f t="shared" ref="I4:I9" si="6">SUM(BA4:BH4)</f>
        <v>1696601</v>
      </c>
      <c r="J4" s="25">
        <f t="shared" ref="J4:J9" si="7">SUM(BI4:BP4)</f>
        <v>88</v>
      </c>
      <c r="K4" s="26">
        <f t="shared" ref="K4:K9" si="8">SUM(BQ4:BX4)</f>
        <v>2793002</v>
      </c>
      <c r="L4" s="26">
        <f t="shared" ref="L4:L9" si="9">SUM(BY4:CF4)</f>
        <v>1329619</v>
      </c>
      <c r="M4" s="27">
        <v>0</v>
      </c>
      <c r="N4" s="27">
        <v>66</v>
      </c>
      <c r="O4" s="27">
        <v>79</v>
      </c>
      <c r="P4" s="27">
        <v>42</v>
      </c>
      <c r="Q4" s="27">
        <v>35</v>
      </c>
      <c r="R4" s="27">
        <v>0</v>
      </c>
      <c r="S4" s="27">
        <v>49</v>
      </c>
      <c r="T4" s="27"/>
      <c r="U4" s="28">
        <v>0</v>
      </c>
      <c r="V4" s="28">
        <v>6</v>
      </c>
      <c r="W4" s="28">
        <v>1</v>
      </c>
      <c r="X4" s="28">
        <v>8</v>
      </c>
      <c r="Y4" s="28">
        <v>1</v>
      </c>
      <c r="Z4" s="28">
        <v>0</v>
      </c>
      <c r="AA4" s="28">
        <v>1</v>
      </c>
      <c r="AB4" s="28"/>
      <c r="AC4" s="29">
        <v>0</v>
      </c>
      <c r="AD4" s="29">
        <v>60</v>
      </c>
      <c r="AE4" s="29">
        <v>78</v>
      </c>
      <c r="AF4" s="29">
        <v>18</v>
      </c>
      <c r="AG4" s="29">
        <v>0</v>
      </c>
      <c r="AH4" s="29">
        <v>0</v>
      </c>
      <c r="AI4" s="29">
        <v>0</v>
      </c>
      <c r="AJ4" s="29"/>
      <c r="AK4" s="28">
        <v>0</v>
      </c>
      <c r="AL4" s="28">
        <v>17</v>
      </c>
      <c r="AM4" s="28">
        <v>34</v>
      </c>
      <c r="AN4" s="28">
        <v>17</v>
      </c>
      <c r="AO4" s="28">
        <v>0</v>
      </c>
      <c r="AP4" s="30">
        <v>32</v>
      </c>
      <c r="AQ4" s="28">
        <v>0</v>
      </c>
      <c r="AR4" s="28"/>
      <c r="AS4" s="31">
        <v>0</v>
      </c>
      <c r="AT4" s="31">
        <v>1341696</v>
      </c>
      <c r="AU4" s="31">
        <v>1231267</v>
      </c>
      <c r="AV4" s="31">
        <v>0</v>
      </c>
      <c r="AW4" s="31">
        <v>0</v>
      </c>
      <c r="AX4" s="32">
        <v>605279</v>
      </c>
      <c r="AY4" s="31">
        <v>0</v>
      </c>
      <c r="AZ4" s="31"/>
      <c r="BA4" s="33">
        <v>0</v>
      </c>
      <c r="BB4" s="33">
        <v>497965</v>
      </c>
      <c r="BC4" s="33">
        <v>615597</v>
      </c>
      <c r="BD4" s="33">
        <v>277187</v>
      </c>
      <c r="BE4" s="33">
        <v>0</v>
      </c>
      <c r="BF4" s="34">
        <v>305852</v>
      </c>
      <c r="BG4" s="33">
        <v>0</v>
      </c>
      <c r="BH4" s="33"/>
      <c r="BI4" s="35">
        <v>0</v>
      </c>
      <c r="BJ4" s="35">
        <v>0</v>
      </c>
      <c r="BK4" s="35">
        <v>9</v>
      </c>
      <c r="BL4" s="35">
        <v>22</v>
      </c>
      <c r="BM4" s="35">
        <v>17</v>
      </c>
      <c r="BN4" s="35">
        <v>30</v>
      </c>
      <c r="BO4" s="35">
        <v>10</v>
      </c>
      <c r="BP4" s="35"/>
      <c r="BQ4" s="33">
        <v>0</v>
      </c>
      <c r="BR4" s="33">
        <v>0</v>
      </c>
      <c r="BS4" s="33">
        <v>222910</v>
      </c>
      <c r="BT4" s="33">
        <v>912243</v>
      </c>
      <c r="BU4" s="33">
        <v>478077</v>
      </c>
      <c r="BV4" s="33">
        <v>841389</v>
      </c>
      <c r="BW4" s="33">
        <v>338383</v>
      </c>
      <c r="BX4" s="33"/>
      <c r="BY4" s="36">
        <v>0</v>
      </c>
      <c r="BZ4" s="36">
        <v>0</v>
      </c>
      <c r="CA4" s="36">
        <v>112269</v>
      </c>
      <c r="CB4" s="36">
        <v>421108</v>
      </c>
      <c r="CC4" s="36">
        <v>220897</v>
      </c>
      <c r="CD4" s="36">
        <v>402659</v>
      </c>
      <c r="CE4" s="36">
        <v>172686</v>
      </c>
      <c r="CF4" s="36"/>
    </row>
    <row r="5" spans="1:84" ht="28.5" customHeight="1" x14ac:dyDescent="0.25">
      <c r="A5" s="22" t="str">
        <f>'TIITEL-LEHT'!$F$3</f>
        <v>Pärnu Lahe Partnerluskogu MTÜ</v>
      </c>
      <c r="B5" s="23" t="str">
        <f t="shared" si="0"/>
        <v>Pärnu_Lahe_Partnerluskogu_MTÜ</v>
      </c>
      <c r="C5" s="24" t="s">
        <v>94</v>
      </c>
      <c r="D5" s="25">
        <f t="shared" si="1"/>
        <v>122</v>
      </c>
      <c r="E5" s="25">
        <f t="shared" si="2"/>
        <v>7</v>
      </c>
      <c r="F5" s="25">
        <f t="shared" si="3"/>
        <v>86</v>
      </c>
      <c r="G5" s="25">
        <f t="shared" si="4"/>
        <v>36</v>
      </c>
      <c r="H5" s="26">
        <f t="shared" si="5"/>
        <v>911039</v>
      </c>
      <c r="I5" s="26">
        <f t="shared" si="6"/>
        <v>827608</v>
      </c>
      <c r="J5" s="25">
        <f t="shared" si="7"/>
        <v>44</v>
      </c>
      <c r="K5" s="26">
        <f t="shared" si="8"/>
        <v>1215505</v>
      </c>
      <c r="L5" s="26">
        <f t="shared" si="9"/>
        <v>917805</v>
      </c>
      <c r="M5" s="27">
        <v>0</v>
      </c>
      <c r="N5" s="27">
        <v>33</v>
      </c>
      <c r="O5" s="27">
        <v>51</v>
      </c>
      <c r="P5" s="27">
        <v>17</v>
      </c>
      <c r="Q5" s="27">
        <v>0</v>
      </c>
      <c r="R5" s="27">
        <v>0</v>
      </c>
      <c r="S5" s="27">
        <v>21</v>
      </c>
      <c r="T5" s="27"/>
      <c r="U5" s="28">
        <v>0</v>
      </c>
      <c r="V5" s="28">
        <v>2</v>
      </c>
      <c r="W5" s="28">
        <v>3</v>
      </c>
      <c r="X5" s="28">
        <v>1</v>
      </c>
      <c r="Y5" s="28">
        <v>0</v>
      </c>
      <c r="Z5" s="28">
        <v>0</v>
      </c>
      <c r="AA5" s="28">
        <v>1</v>
      </c>
      <c r="AB5" s="28"/>
      <c r="AC5" s="29">
        <v>0</v>
      </c>
      <c r="AD5" s="29">
        <v>31</v>
      </c>
      <c r="AE5" s="29">
        <v>48</v>
      </c>
      <c r="AF5" s="29">
        <v>7</v>
      </c>
      <c r="AG5" s="29">
        <v>0</v>
      </c>
      <c r="AH5" s="29">
        <v>0</v>
      </c>
      <c r="AI5" s="29">
        <v>0</v>
      </c>
      <c r="AJ5" s="29"/>
      <c r="AK5" s="28">
        <v>0</v>
      </c>
      <c r="AL5" s="28">
        <v>11</v>
      </c>
      <c r="AM5" s="28">
        <v>18</v>
      </c>
      <c r="AN5" s="28">
        <v>7</v>
      </c>
      <c r="AO5" s="28">
        <v>0</v>
      </c>
      <c r="AP5" s="28">
        <v>0</v>
      </c>
      <c r="AQ5" s="28">
        <v>0</v>
      </c>
      <c r="AR5" s="28"/>
      <c r="AS5" s="31">
        <v>0</v>
      </c>
      <c r="AT5" s="31">
        <v>401090</v>
      </c>
      <c r="AU5" s="31">
        <v>509949</v>
      </c>
      <c r="AV5" s="31">
        <v>0</v>
      </c>
      <c r="AW5" s="31">
        <v>0</v>
      </c>
      <c r="AX5" s="31">
        <v>0</v>
      </c>
      <c r="AY5" s="31">
        <v>0</v>
      </c>
      <c r="AZ5" s="31"/>
      <c r="BA5" s="33">
        <v>0</v>
      </c>
      <c r="BB5" s="33">
        <v>296844</v>
      </c>
      <c r="BC5" s="33">
        <v>392492</v>
      </c>
      <c r="BD5" s="33">
        <v>138272</v>
      </c>
      <c r="BE5" s="33">
        <v>0</v>
      </c>
      <c r="BF5" s="33">
        <v>0</v>
      </c>
      <c r="BG5" s="33">
        <v>0</v>
      </c>
      <c r="BH5" s="33"/>
      <c r="BI5" s="35">
        <v>0</v>
      </c>
      <c r="BJ5" s="35">
        <v>0</v>
      </c>
      <c r="BK5" s="35">
        <v>4</v>
      </c>
      <c r="BL5" s="35">
        <v>15</v>
      </c>
      <c r="BM5" s="35">
        <v>11</v>
      </c>
      <c r="BN5" s="35">
        <v>10</v>
      </c>
      <c r="BO5" s="35">
        <v>4</v>
      </c>
      <c r="BP5" s="35"/>
      <c r="BQ5" s="33">
        <v>0</v>
      </c>
      <c r="BR5" s="33">
        <v>0</v>
      </c>
      <c r="BS5" s="33">
        <v>92387</v>
      </c>
      <c r="BT5" s="33">
        <v>449135</v>
      </c>
      <c r="BU5" s="33">
        <v>285199</v>
      </c>
      <c r="BV5" s="33">
        <v>343699</v>
      </c>
      <c r="BW5" s="33">
        <v>45085</v>
      </c>
      <c r="BX5" s="33"/>
      <c r="BY5" s="36">
        <v>0</v>
      </c>
      <c r="BZ5" s="36">
        <v>0</v>
      </c>
      <c r="CA5" s="36">
        <v>78596</v>
      </c>
      <c r="CB5" s="36">
        <v>348072</v>
      </c>
      <c r="CC5" s="36">
        <v>248224</v>
      </c>
      <c r="CD5" s="36">
        <v>202441</v>
      </c>
      <c r="CE5" s="36">
        <v>40472</v>
      </c>
      <c r="CF5" s="36"/>
    </row>
    <row r="6" spans="1:84" ht="30.75" customHeight="1" x14ac:dyDescent="0.25">
      <c r="A6" s="22" t="str">
        <f>'TIITEL-LEHT'!$F$3</f>
        <v>Pärnu Lahe Partnerluskogu MTÜ</v>
      </c>
      <c r="B6" s="23" t="str">
        <f t="shared" si="0"/>
        <v>Pärnu_Lahe_Partnerluskogu_MTÜ</v>
      </c>
      <c r="C6" s="24" t="s">
        <v>95</v>
      </c>
      <c r="D6" s="25">
        <f t="shared" si="1"/>
        <v>36</v>
      </c>
      <c r="E6" s="25">
        <f t="shared" si="2"/>
        <v>0</v>
      </c>
      <c r="F6" s="25">
        <f t="shared" si="3"/>
        <v>36</v>
      </c>
      <c r="G6" s="25">
        <f t="shared" si="4"/>
        <v>31</v>
      </c>
      <c r="H6" s="26">
        <f t="shared" si="5"/>
        <v>775059</v>
      </c>
      <c r="I6" s="26">
        <f t="shared" si="6"/>
        <v>519974</v>
      </c>
      <c r="J6" s="25">
        <f t="shared" si="7"/>
        <v>17</v>
      </c>
      <c r="K6" s="26">
        <f t="shared" si="8"/>
        <v>699793</v>
      </c>
      <c r="L6" s="26">
        <f t="shared" si="9"/>
        <v>426442</v>
      </c>
      <c r="M6" s="27">
        <v>0</v>
      </c>
      <c r="N6" s="27">
        <v>6</v>
      </c>
      <c r="O6" s="27">
        <v>6</v>
      </c>
      <c r="P6" s="27">
        <v>0</v>
      </c>
      <c r="Q6" s="27">
        <v>7</v>
      </c>
      <c r="R6" s="37">
        <v>15</v>
      </c>
      <c r="S6" s="27">
        <v>2</v>
      </c>
      <c r="T6" s="27"/>
      <c r="U6" s="28">
        <v>0</v>
      </c>
      <c r="V6" s="28">
        <v>0</v>
      </c>
      <c r="W6" s="28">
        <v>0</v>
      </c>
      <c r="X6" s="28">
        <v>0</v>
      </c>
      <c r="Y6" s="28">
        <v>0</v>
      </c>
      <c r="Z6" s="28">
        <v>0</v>
      </c>
      <c r="AA6" s="28">
        <v>0</v>
      </c>
      <c r="AB6" s="28"/>
      <c r="AC6" s="29">
        <v>0</v>
      </c>
      <c r="AD6" s="29">
        <v>6</v>
      </c>
      <c r="AE6" s="29">
        <v>6</v>
      </c>
      <c r="AF6" s="29">
        <v>0</v>
      </c>
      <c r="AG6" s="29">
        <v>7</v>
      </c>
      <c r="AH6" s="29">
        <v>15</v>
      </c>
      <c r="AI6" s="29">
        <v>2</v>
      </c>
      <c r="AJ6" s="29"/>
      <c r="AK6" s="28">
        <v>0</v>
      </c>
      <c r="AL6" s="28">
        <v>5</v>
      </c>
      <c r="AM6" s="28">
        <v>4</v>
      </c>
      <c r="AN6" s="28">
        <v>0</v>
      </c>
      <c r="AO6" s="28">
        <v>7</v>
      </c>
      <c r="AP6" s="28">
        <v>0</v>
      </c>
      <c r="AQ6" s="28">
        <v>15</v>
      </c>
      <c r="AR6" s="28"/>
      <c r="AS6" s="31">
        <v>0</v>
      </c>
      <c r="AT6" s="31">
        <v>189164</v>
      </c>
      <c r="AU6" s="31">
        <v>311887</v>
      </c>
      <c r="AV6" s="31">
        <v>0</v>
      </c>
      <c r="AW6" s="31">
        <v>195499</v>
      </c>
      <c r="AX6" s="31">
        <v>0</v>
      </c>
      <c r="AY6" s="31">
        <v>78509</v>
      </c>
      <c r="AZ6" s="31"/>
      <c r="BA6" s="33">
        <v>0</v>
      </c>
      <c r="BB6" s="33">
        <v>148174</v>
      </c>
      <c r="BC6" s="33">
        <v>165495</v>
      </c>
      <c r="BD6" s="33">
        <v>0</v>
      </c>
      <c r="BE6" s="33">
        <v>138162</v>
      </c>
      <c r="BF6" s="33">
        <v>0</v>
      </c>
      <c r="BG6" s="33">
        <v>68143</v>
      </c>
      <c r="BH6" s="33"/>
      <c r="BI6" s="35">
        <v>0</v>
      </c>
      <c r="BJ6" s="35">
        <v>0</v>
      </c>
      <c r="BK6" s="35">
        <v>1</v>
      </c>
      <c r="BL6" s="35">
        <v>3</v>
      </c>
      <c r="BM6" s="35">
        <v>4</v>
      </c>
      <c r="BN6" s="35">
        <v>2</v>
      </c>
      <c r="BO6" s="35">
        <v>7</v>
      </c>
      <c r="BP6" s="35"/>
      <c r="BQ6" s="33">
        <v>0</v>
      </c>
      <c r="BR6" s="33">
        <v>0</v>
      </c>
      <c r="BS6" s="33">
        <v>71080</v>
      </c>
      <c r="BT6" s="33">
        <v>255222</v>
      </c>
      <c r="BU6" s="33">
        <v>175960</v>
      </c>
      <c r="BV6" s="33">
        <v>34806</v>
      </c>
      <c r="BW6" s="33">
        <v>162725</v>
      </c>
      <c r="BX6" s="33"/>
      <c r="BY6" s="36">
        <v>0</v>
      </c>
      <c r="BZ6" s="36">
        <v>0</v>
      </c>
      <c r="CA6" s="36">
        <v>39915</v>
      </c>
      <c r="CB6" s="36">
        <v>113939</v>
      </c>
      <c r="CC6" s="36">
        <v>127531</v>
      </c>
      <c r="CD6" s="36">
        <v>31325</v>
      </c>
      <c r="CE6" s="36">
        <v>113732</v>
      </c>
      <c r="CF6" s="36"/>
    </row>
    <row r="7" spans="1:84" ht="31.5" customHeight="1" x14ac:dyDescent="0.25">
      <c r="A7" s="22" t="str">
        <f>'TIITEL-LEHT'!$F$3</f>
        <v>Pärnu Lahe Partnerluskogu MTÜ</v>
      </c>
      <c r="B7" s="23" t="str">
        <f t="shared" si="0"/>
        <v>Pärnu_Lahe_Partnerluskogu_MTÜ</v>
      </c>
      <c r="C7" s="24" t="s">
        <v>96</v>
      </c>
      <c r="D7" s="25">
        <f t="shared" si="1"/>
        <v>10</v>
      </c>
      <c r="E7" s="25">
        <f t="shared" si="2"/>
        <v>0</v>
      </c>
      <c r="F7" s="25">
        <f t="shared" si="3"/>
        <v>9</v>
      </c>
      <c r="G7" s="25">
        <f t="shared" si="4"/>
        <v>8</v>
      </c>
      <c r="H7" s="26">
        <f t="shared" si="5"/>
        <v>239358.91999999998</v>
      </c>
      <c r="I7" s="26">
        <f t="shared" si="6"/>
        <v>271043.42</v>
      </c>
      <c r="J7" s="25">
        <f t="shared" si="7"/>
        <v>4</v>
      </c>
      <c r="K7" s="26">
        <f t="shared" si="8"/>
        <v>120750</v>
      </c>
      <c r="L7" s="26">
        <f t="shared" si="9"/>
        <v>108675</v>
      </c>
      <c r="M7" s="27">
        <v>0</v>
      </c>
      <c r="N7" s="27">
        <v>3</v>
      </c>
      <c r="O7" s="27">
        <v>0</v>
      </c>
      <c r="P7" s="27">
        <v>3</v>
      </c>
      <c r="Q7" s="27">
        <v>2</v>
      </c>
      <c r="R7" s="37">
        <v>1</v>
      </c>
      <c r="S7" s="27">
        <v>1</v>
      </c>
      <c r="T7" s="27"/>
      <c r="U7" s="28">
        <v>0</v>
      </c>
      <c r="V7" s="28">
        <v>0</v>
      </c>
      <c r="W7" s="28">
        <v>0</v>
      </c>
      <c r="X7" s="28">
        <v>0</v>
      </c>
      <c r="Y7" s="28">
        <v>0</v>
      </c>
      <c r="Z7" s="28">
        <v>0</v>
      </c>
      <c r="AA7" s="28">
        <v>0</v>
      </c>
      <c r="AB7" s="28"/>
      <c r="AC7" s="29">
        <v>0</v>
      </c>
      <c r="AD7" s="29">
        <v>3</v>
      </c>
      <c r="AE7" s="29">
        <v>0</v>
      </c>
      <c r="AF7" s="29">
        <v>3</v>
      </c>
      <c r="AG7" s="29">
        <v>2</v>
      </c>
      <c r="AH7" s="29">
        <v>0</v>
      </c>
      <c r="AI7" s="29">
        <v>1</v>
      </c>
      <c r="AJ7" s="29"/>
      <c r="AK7" s="28">
        <v>0</v>
      </c>
      <c r="AL7" s="28">
        <v>2</v>
      </c>
      <c r="AM7" s="28">
        <v>1</v>
      </c>
      <c r="AN7" s="28">
        <v>2</v>
      </c>
      <c r="AO7" s="28">
        <v>2</v>
      </c>
      <c r="AP7" s="28">
        <v>0</v>
      </c>
      <c r="AQ7" s="28">
        <v>1</v>
      </c>
      <c r="AR7" s="28"/>
      <c r="AS7" s="31">
        <v>0</v>
      </c>
      <c r="AT7" s="31">
        <v>75000</v>
      </c>
      <c r="AU7" s="31">
        <v>38804</v>
      </c>
      <c r="AV7" s="31">
        <v>0</v>
      </c>
      <c r="AW7" s="31">
        <v>100000</v>
      </c>
      <c r="AX7" s="31">
        <v>0</v>
      </c>
      <c r="AY7" s="31">
        <v>25554.92</v>
      </c>
      <c r="AZ7" s="31"/>
      <c r="BA7" s="33">
        <v>0</v>
      </c>
      <c r="BB7" s="33">
        <v>67500</v>
      </c>
      <c r="BC7" s="33">
        <v>34924</v>
      </c>
      <c r="BD7" s="33">
        <v>55620</v>
      </c>
      <c r="BE7" s="33">
        <v>90000</v>
      </c>
      <c r="BF7" s="33">
        <v>0</v>
      </c>
      <c r="BG7" s="33">
        <v>22999.42</v>
      </c>
      <c r="BH7" s="33"/>
      <c r="BI7" s="35">
        <v>0</v>
      </c>
      <c r="BJ7" s="35">
        <v>0</v>
      </c>
      <c r="BK7" s="35">
        <v>0</v>
      </c>
      <c r="BL7" s="35">
        <v>1</v>
      </c>
      <c r="BM7" s="35">
        <v>1</v>
      </c>
      <c r="BN7" s="35">
        <v>1</v>
      </c>
      <c r="BO7" s="35">
        <v>1</v>
      </c>
      <c r="BP7" s="35"/>
      <c r="BQ7" s="33">
        <v>0</v>
      </c>
      <c r="BR7" s="33">
        <v>0</v>
      </c>
      <c r="BS7" s="33">
        <v>0</v>
      </c>
      <c r="BT7" s="33">
        <v>24958</v>
      </c>
      <c r="BU7" s="33">
        <v>26988</v>
      </c>
      <c r="BV7" s="33">
        <v>38804</v>
      </c>
      <c r="BW7" s="33">
        <v>30000</v>
      </c>
      <c r="BX7" s="33"/>
      <c r="BY7" s="36">
        <v>0</v>
      </c>
      <c r="BZ7" s="36">
        <v>0</v>
      </c>
      <c r="CA7" s="36">
        <v>0</v>
      </c>
      <c r="CB7" s="36">
        <v>22463</v>
      </c>
      <c r="CC7" s="36">
        <v>24289</v>
      </c>
      <c r="CD7" s="36">
        <v>34923</v>
      </c>
      <c r="CE7" s="36">
        <v>27000</v>
      </c>
      <c r="CF7" s="36"/>
    </row>
    <row r="8" spans="1:84" ht="45" customHeight="1" x14ac:dyDescent="0.25">
      <c r="A8" s="22" t="str">
        <f>'TIITEL-LEHT'!$F$3</f>
        <v>Pärnu Lahe Partnerluskogu MTÜ</v>
      </c>
      <c r="B8" s="23" t="str">
        <f t="shared" si="0"/>
        <v>Pärnu_Lahe_Partnerluskogu_MTÜ</v>
      </c>
      <c r="C8" s="38" t="s">
        <v>97</v>
      </c>
      <c r="D8" s="25">
        <f t="shared" si="1"/>
        <v>10</v>
      </c>
      <c r="E8" s="25">
        <f t="shared" si="2"/>
        <v>0</v>
      </c>
      <c r="F8" s="25">
        <f t="shared" si="3"/>
        <v>0</v>
      </c>
      <c r="G8" s="25">
        <f t="shared" si="4"/>
        <v>0</v>
      </c>
      <c r="H8" s="26">
        <f t="shared" si="5"/>
        <v>0</v>
      </c>
      <c r="I8" s="26">
        <f t="shared" si="6"/>
        <v>0</v>
      </c>
      <c r="J8" s="25">
        <f t="shared" si="7"/>
        <v>0</v>
      </c>
      <c r="K8" s="26">
        <f t="shared" si="8"/>
        <v>0</v>
      </c>
      <c r="L8" s="26">
        <f t="shared" si="9"/>
        <v>0</v>
      </c>
      <c r="M8" s="27">
        <v>0</v>
      </c>
      <c r="N8" s="27">
        <v>0</v>
      </c>
      <c r="O8" s="27">
        <v>0</v>
      </c>
      <c r="P8" s="27">
        <v>0</v>
      </c>
      <c r="Q8" s="27">
        <v>0</v>
      </c>
      <c r="R8" s="27">
        <v>0</v>
      </c>
      <c r="S8" s="27">
        <v>10</v>
      </c>
      <c r="T8" s="27"/>
      <c r="U8" s="28">
        <v>0</v>
      </c>
      <c r="V8" s="28">
        <v>0</v>
      </c>
      <c r="W8" s="28">
        <v>0</v>
      </c>
      <c r="X8" s="28">
        <v>0</v>
      </c>
      <c r="Y8" s="28">
        <v>0</v>
      </c>
      <c r="Z8" s="28">
        <v>0</v>
      </c>
      <c r="AA8" s="28">
        <v>0</v>
      </c>
      <c r="AB8" s="28"/>
      <c r="AC8" s="29">
        <v>0</v>
      </c>
      <c r="AD8" s="29">
        <v>0</v>
      </c>
      <c r="AE8" s="29">
        <v>0</v>
      </c>
      <c r="AF8" s="29">
        <v>0</v>
      </c>
      <c r="AG8" s="29">
        <v>0</v>
      </c>
      <c r="AH8" s="29">
        <v>0</v>
      </c>
      <c r="AI8" s="29">
        <v>0</v>
      </c>
      <c r="AJ8" s="29"/>
      <c r="AK8" s="28">
        <v>0</v>
      </c>
      <c r="AL8" s="28">
        <v>0</v>
      </c>
      <c r="AM8" s="28">
        <v>0</v>
      </c>
      <c r="AN8" s="28">
        <v>0</v>
      </c>
      <c r="AO8" s="28">
        <v>0</v>
      </c>
      <c r="AP8" s="28">
        <v>0</v>
      </c>
      <c r="AQ8" s="28">
        <v>0</v>
      </c>
      <c r="AR8" s="28"/>
      <c r="AS8" s="31">
        <v>0</v>
      </c>
      <c r="AT8" s="31">
        <v>0</v>
      </c>
      <c r="AU8" s="31">
        <v>0</v>
      </c>
      <c r="AV8" s="31">
        <v>0</v>
      </c>
      <c r="AW8" s="31">
        <v>0</v>
      </c>
      <c r="AX8" s="31">
        <v>0</v>
      </c>
      <c r="AY8" s="31">
        <v>0</v>
      </c>
      <c r="AZ8" s="31"/>
      <c r="BA8" s="33">
        <v>0</v>
      </c>
      <c r="BB8" s="33">
        <v>0</v>
      </c>
      <c r="BC8" s="33">
        <v>0</v>
      </c>
      <c r="BD8" s="33">
        <v>0</v>
      </c>
      <c r="BE8" s="33">
        <v>0</v>
      </c>
      <c r="BF8" s="33">
        <v>0</v>
      </c>
      <c r="BG8" s="33">
        <v>0</v>
      </c>
      <c r="BH8" s="33"/>
      <c r="BI8" s="35">
        <v>0</v>
      </c>
      <c r="BJ8" s="35">
        <v>0</v>
      </c>
      <c r="BK8" s="35">
        <v>0</v>
      </c>
      <c r="BL8" s="35">
        <v>0</v>
      </c>
      <c r="BM8" s="35">
        <v>0</v>
      </c>
      <c r="BN8" s="35">
        <v>0</v>
      </c>
      <c r="BO8" s="35">
        <v>0</v>
      </c>
      <c r="BP8" s="35"/>
      <c r="BQ8" s="33">
        <v>0</v>
      </c>
      <c r="BR8" s="33">
        <v>0</v>
      </c>
      <c r="BS8" s="33">
        <v>0</v>
      </c>
      <c r="BT8" s="33">
        <v>0</v>
      </c>
      <c r="BU8" s="33">
        <v>0</v>
      </c>
      <c r="BV8" s="33">
        <v>0</v>
      </c>
      <c r="BW8" s="33">
        <v>0</v>
      </c>
      <c r="BX8" s="33"/>
      <c r="BY8" s="36">
        <v>0</v>
      </c>
      <c r="BZ8" s="36">
        <v>0</v>
      </c>
      <c r="CA8" s="36">
        <v>0</v>
      </c>
      <c r="CB8" s="36">
        <v>0</v>
      </c>
      <c r="CC8" s="36">
        <v>0</v>
      </c>
      <c r="CD8" s="36">
        <v>0</v>
      </c>
      <c r="CE8" s="36">
        <v>0</v>
      </c>
      <c r="CF8" s="36"/>
    </row>
    <row r="9" spans="1:84" ht="27.75" customHeight="1" x14ac:dyDescent="0.25">
      <c r="A9" s="22" t="str">
        <f>'TIITEL-LEHT'!$F$3</f>
        <v>Pärnu Lahe Partnerluskogu MTÜ</v>
      </c>
      <c r="B9" s="23" t="str">
        <f t="shared" si="0"/>
        <v>Pärnu_Lahe_Partnerluskogu_MTÜ</v>
      </c>
      <c r="C9" s="38"/>
      <c r="D9" s="25">
        <f t="shared" si="1"/>
        <v>0</v>
      </c>
      <c r="E9" s="25">
        <f t="shared" si="2"/>
        <v>0</v>
      </c>
      <c r="F9" s="25">
        <f t="shared" si="3"/>
        <v>0</v>
      </c>
      <c r="G9" s="25">
        <f t="shared" si="4"/>
        <v>0</v>
      </c>
      <c r="H9" s="26">
        <f t="shared" si="5"/>
        <v>0</v>
      </c>
      <c r="I9" s="26">
        <f t="shared" si="6"/>
        <v>0</v>
      </c>
      <c r="J9" s="25">
        <f t="shared" si="7"/>
        <v>0</v>
      </c>
      <c r="K9" s="26">
        <f t="shared" si="8"/>
        <v>0</v>
      </c>
      <c r="L9" s="26">
        <f t="shared" si="9"/>
        <v>0</v>
      </c>
      <c r="M9" s="27"/>
      <c r="N9" s="27"/>
      <c r="O9" s="27"/>
      <c r="P9" s="27"/>
      <c r="Q9" s="27"/>
      <c r="R9" s="27"/>
      <c r="S9" s="27"/>
      <c r="T9" s="27"/>
      <c r="U9" s="28"/>
      <c r="V9" s="28"/>
      <c r="W9" s="28"/>
      <c r="X9" s="28"/>
      <c r="Y9" s="28"/>
      <c r="Z9" s="28"/>
      <c r="AA9" s="28"/>
      <c r="AB9" s="28"/>
      <c r="AC9" s="29"/>
      <c r="AD9" s="29"/>
      <c r="AE9" s="29"/>
      <c r="AF9" s="29"/>
      <c r="AG9" s="29"/>
      <c r="AH9" s="29"/>
      <c r="AI9" s="29"/>
      <c r="AJ9" s="29"/>
      <c r="AK9" s="28"/>
      <c r="AL9" s="28"/>
      <c r="AM9" s="28"/>
      <c r="AN9" s="28"/>
      <c r="AO9" s="28"/>
      <c r="AP9" s="28"/>
      <c r="AQ9" s="28"/>
      <c r="AR9" s="28"/>
      <c r="AS9" s="31"/>
      <c r="AT9" s="31"/>
      <c r="AU9" s="31"/>
      <c r="AV9" s="31"/>
      <c r="AW9" s="31"/>
      <c r="AX9" s="31"/>
      <c r="AY9" s="31"/>
      <c r="AZ9" s="31"/>
      <c r="BA9" s="33"/>
      <c r="BB9" s="33"/>
      <c r="BC9" s="33"/>
      <c r="BD9" s="33"/>
      <c r="BE9" s="33"/>
      <c r="BF9" s="33"/>
      <c r="BG9" s="33"/>
      <c r="BH9" s="33"/>
      <c r="BI9" s="35"/>
      <c r="BJ9" s="35"/>
      <c r="BK9" s="35"/>
      <c r="BL9" s="35"/>
      <c r="BM9" s="35"/>
      <c r="BN9" s="35"/>
      <c r="BO9" s="35"/>
      <c r="BP9" s="35"/>
      <c r="BQ9" s="33"/>
      <c r="BR9" s="33"/>
      <c r="BS9" s="33"/>
      <c r="BT9" s="33"/>
      <c r="BU9" s="33"/>
      <c r="BV9" s="33"/>
      <c r="BW9" s="33"/>
      <c r="BX9" s="33"/>
      <c r="BY9" s="36"/>
      <c r="BZ9" s="36"/>
      <c r="CA9" s="36"/>
      <c r="CB9" s="36"/>
      <c r="CC9" s="36"/>
      <c r="CD9" s="36"/>
      <c r="CE9" s="36"/>
      <c r="CF9" s="36"/>
    </row>
    <row r="10" spans="1:84" x14ac:dyDescent="0.2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row>
    <row r="11" spans="1:84" x14ac:dyDescent="0.2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4" x14ac:dyDescent="0.2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4" x14ac:dyDescent="0.2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4" x14ac:dyDescent="0.2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row>
    <row r="15" spans="1:84" x14ac:dyDescent="0.2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4" x14ac:dyDescent="0.2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row>
    <row r="17" spans="1:84" x14ac:dyDescent="0.2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row>
    <row r="18" spans="1:84" x14ac:dyDescent="0.2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row>
    <row r="19" spans="1:84" x14ac:dyDescent="0.2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row>
    <row r="20" spans="1:84" x14ac:dyDescent="0.2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row>
    <row r="21" spans="1:84" ht="15.75" customHeigh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row>
    <row r="22" spans="1:84" ht="15.75" customHeigh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row>
    <row r="23" spans="1:84" ht="15.75" customHeigh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row>
    <row r="24" spans="1:84" ht="15.75" customHeigh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row>
    <row r="25" spans="1:84" ht="15.75" customHeigh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row>
    <row r="26" spans="1:84" ht="15.75" customHeigh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row>
    <row r="27" spans="1:84" ht="15.75" customHeigh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row>
    <row r="28" spans="1:84" ht="15.75" customHeigh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row>
    <row r="29" spans="1:84" ht="15.75" customHeight="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row>
    <row r="30" spans="1:84" ht="15.7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row>
    <row r="31" spans="1:84" ht="15.75" customHeigh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row>
    <row r="32" spans="1:84" ht="15.75" customHeigh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row>
    <row r="33" spans="1:84" ht="15.7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row>
    <row r="34" spans="1:84" ht="15.7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row>
    <row r="35" spans="1:84" ht="15.7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row>
    <row r="36" spans="1:84" ht="15.7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row>
    <row r="37" spans="1:84" ht="15.7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row>
    <row r="38" spans="1:84"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row>
    <row r="39" spans="1:84"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row>
    <row r="40" spans="1:84"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row>
    <row r="41" spans="1:84"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row>
    <row r="42" spans="1:84"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row>
    <row r="43" spans="1:84"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row>
    <row r="44" spans="1:84"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row>
    <row r="45" spans="1:84"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row>
    <row r="46" spans="1:84"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row>
    <row r="47" spans="1:84"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row>
    <row r="48" spans="1:84"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row>
    <row r="49" spans="1:84"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row>
    <row r="50" spans="1:84"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row>
    <row r="51" spans="1:84"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row>
    <row r="52" spans="1:84"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row>
    <row r="53" spans="1:84"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row>
    <row r="54" spans="1:84"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row>
    <row r="55" spans="1:84"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row>
    <row r="56" spans="1:84"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row>
    <row r="57" spans="1:84"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row>
    <row r="58" spans="1:84"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row>
    <row r="59" spans="1:84"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row>
    <row r="60" spans="1:84"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row>
    <row r="61" spans="1:84"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row>
    <row r="62" spans="1:84"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row>
    <row r="63" spans="1:84"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row>
    <row r="64" spans="1:84"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row>
    <row r="65" spans="1:84"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row>
    <row r="66" spans="1:84"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row>
    <row r="67" spans="1:84"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row>
    <row r="68" spans="1:84"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row>
    <row r="69" spans="1:84"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row>
    <row r="70" spans="1:84"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row>
    <row r="71" spans="1:84"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row>
    <row r="72" spans="1:84"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row>
    <row r="73" spans="1:84"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row>
    <row r="74" spans="1:84"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row>
    <row r="75" spans="1:84"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row>
    <row r="76" spans="1:84"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row>
    <row r="77" spans="1:84"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row>
    <row r="78" spans="1:84"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row>
    <row r="79" spans="1:84"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row>
    <row r="80" spans="1:84"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row>
    <row r="81" spans="1:84"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row>
    <row r="82" spans="1:84"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row>
    <row r="83" spans="1:84"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row>
    <row r="84" spans="1:84"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row>
    <row r="85" spans="1:84"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row>
    <row r="86" spans="1:84"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row>
    <row r="87" spans="1:84"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row>
    <row r="88" spans="1:84"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row>
    <row r="89" spans="1:84"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row>
    <row r="90" spans="1:84"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row>
    <row r="91" spans="1:84"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row>
    <row r="92" spans="1:84"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row>
    <row r="93" spans="1:84"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row>
    <row r="94" spans="1:84"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row>
    <row r="95" spans="1:84"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row>
    <row r="96" spans="1:84"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row>
    <row r="97" spans="1:84"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row>
    <row r="98" spans="1:84"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row>
    <row r="99" spans="1:84"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row>
    <row r="100" spans="1:84"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row>
    <row r="101" spans="1:84"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row>
    <row r="102" spans="1:84"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row>
    <row r="103" spans="1:84"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row>
    <row r="104" spans="1:84"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row>
    <row r="105" spans="1:84"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row>
    <row r="106" spans="1:84"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row>
    <row r="107" spans="1:84"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row>
    <row r="108" spans="1:84"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row>
    <row r="109" spans="1:84"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row>
    <row r="110" spans="1:84"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row>
    <row r="111" spans="1:84"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row>
    <row r="112" spans="1:84"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row>
    <row r="113" spans="1:84"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row>
    <row r="114" spans="1:84"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row>
    <row r="115" spans="1:84"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row>
    <row r="116" spans="1:84"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row>
    <row r="117" spans="1:84"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row>
    <row r="118" spans="1:84"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row>
    <row r="119" spans="1:84"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row>
    <row r="120" spans="1:84"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row>
    <row r="121" spans="1:84"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row>
    <row r="122" spans="1:84"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row>
    <row r="123" spans="1:84"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row>
    <row r="124" spans="1:84"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row>
    <row r="125" spans="1:84"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row>
    <row r="126" spans="1:84"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row>
    <row r="127" spans="1:84"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row>
    <row r="128" spans="1:84"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row>
    <row r="129" spans="1:84"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row>
    <row r="130" spans="1:84"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row>
    <row r="131" spans="1:84"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row>
    <row r="132" spans="1:84"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row>
    <row r="133" spans="1:84"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row>
    <row r="134" spans="1:84"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row>
    <row r="135" spans="1:84"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row>
    <row r="136" spans="1:84"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row>
    <row r="137" spans="1:84"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row>
    <row r="138" spans="1:84"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row>
    <row r="139" spans="1:84"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row>
    <row r="140" spans="1:84"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row>
    <row r="141" spans="1:84"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row>
    <row r="142" spans="1:84"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row>
    <row r="143" spans="1:84"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row>
    <row r="144" spans="1:84"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row>
    <row r="145" spans="1:84"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row>
    <row r="146" spans="1:84"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row>
    <row r="147" spans="1:84"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row>
    <row r="148" spans="1:84"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row>
    <row r="149" spans="1:84"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row>
    <row r="150" spans="1:84"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row>
    <row r="151" spans="1:84"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row>
    <row r="152" spans="1:84"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row>
    <row r="153" spans="1:84"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row>
    <row r="154" spans="1:84"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row>
    <row r="155" spans="1:84"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row>
    <row r="156" spans="1:84"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row>
    <row r="157" spans="1:84"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row>
    <row r="158" spans="1:84"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row>
    <row r="159" spans="1:84"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row>
    <row r="160" spans="1:84"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row>
    <row r="161" spans="1:84"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row>
    <row r="162" spans="1:84"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row>
    <row r="163" spans="1:84"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row>
    <row r="164" spans="1:84"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row>
    <row r="165" spans="1:84"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row>
    <row r="166" spans="1:84"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row>
    <row r="167" spans="1:84"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row>
    <row r="168" spans="1:84"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row>
    <row r="169" spans="1:84"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row>
    <row r="170" spans="1:84"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row>
    <row r="171" spans="1:84"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row>
    <row r="172" spans="1:84"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row>
    <row r="173" spans="1:84"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row>
    <row r="174" spans="1:84"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row>
    <row r="175" spans="1:84"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row>
    <row r="176" spans="1:84"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row>
    <row r="177" spans="1:84"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row>
    <row r="178" spans="1:84"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row>
    <row r="179" spans="1:84"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row>
    <row r="180" spans="1:84"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row>
    <row r="181" spans="1:84"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row>
    <row r="182" spans="1:84"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row>
    <row r="183" spans="1:84"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row>
    <row r="184" spans="1:84"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row>
    <row r="185" spans="1:84"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row>
    <row r="186" spans="1:84"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row>
    <row r="187" spans="1:84"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row>
    <row r="188" spans="1:84"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row>
    <row r="189" spans="1:84"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row>
    <row r="190" spans="1:84"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row>
    <row r="191" spans="1:84"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row>
    <row r="192" spans="1:84"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row>
    <row r="193" spans="1:84"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row>
    <row r="194" spans="1:84"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row>
    <row r="195" spans="1:84"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row>
    <row r="196" spans="1:84"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row>
    <row r="197" spans="1:84"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row>
    <row r="198" spans="1:84"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row>
    <row r="199" spans="1:84"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row>
    <row r="200" spans="1:84"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row>
    <row r="201" spans="1:84"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row>
    <row r="202" spans="1:84"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row>
    <row r="203" spans="1:84"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row>
    <row r="204" spans="1:84"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row>
    <row r="205" spans="1:84"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row>
    <row r="206" spans="1:84"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row>
    <row r="207" spans="1:84"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row>
    <row r="208" spans="1:84"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row>
    <row r="209" spans="1:84"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row>
    <row r="210" spans="1:84"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row>
    <row r="211" spans="1:84"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row>
    <row r="212" spans="1:84"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row>
    <row r="213" spans="1:84"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row>
    <row r="214" spans="1:84"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row>
    <row r="215" spans="1:84"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row>
    <row r="216" spans="1:84"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row>
    <row r="217" spans="1:84"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row>
    <row r="218" spans="1:84"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row>
    <row r="219" spans="1:84"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row>
    <row r="220" spans="1:84"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row>
    <row r="221" spans="1:84"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row>
    <row r="222" spans="1:84"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row>
    <row r="223" spans="1:84"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row>
    <row r="224" spans="1:84"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row>
    <row r="225" spans="1:84"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row>
    <row r="226" spans="1:84"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row>
    <row r="227" spans="1:84"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row>
    <row r="228" spans="1:84"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row>
    <row r="229" spans="1:84"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row>
    <row r="230" spans="1:84"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row>
    <row r="231" spans="1:84"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row>
    <row r="232" spans="1:84"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row>
    <row r="233" spans="1:84"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row>
    <row r="234" spans="1:84"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row>
    <row r="235" spans="1:84"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row>
    <row r="236" spans="1:84"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row>
    <row r="237" spans="1:84"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row>
    <row r="238" spans="1:84"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row>
    <row r="239" spans="1:84"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row>
    <row r="240" spans="1:84"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row>
    <row r="241" spans="1:84"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row>
    <row r="242" spans="1:84"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row>
    <row r="243" spans="1:84"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row>
    <row r="244" spans="1:84"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row>
    <row r="245" spans="1:84"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row>
    <row r="246" spans="1:84"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row>
    <row r="247" spans="1:84"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row>
    <row r="248" spans="1:84"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row>
    <row r="249" spans="1:84"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row>
    <row r="250" spans="1:84"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row>
    <row r="251" spans="1:84"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row>
    <row r="252" spans="1:84"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row>
    <row r="253" spans="1:84"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row>
    <row r="254" spans="1:84"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row>
    <row r="255" spans="1:84"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row>
    <row r="256" spans="1:84"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row>
    <row r="257" spans="1:84"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row>
    <row r="258" spans="1:84"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row>
    <row r="259" spans="1:84"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row>
    <row r="260" spans="1:84"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row>
    <row r="261" spans="1:84"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row>
    <row r="262" spans="1:84"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row>
    <row r="263" spans="1:84"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row>
    <row r="264" spans="1:84"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row>
    <row r="265" spans="1:84"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row>
    <row r="266" spans="1:84"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row>
    <row r="267" spans="1:84"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row>
    <row r="268" spans="1:84"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row>
    <row r="269" spans="1:84"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row>
    <row r="270" spans="1:84"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row>
    <row r="271" spans="1:84"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row>
    <row r="272" spans="1:84"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row>
    <row r="273" spans="1:84"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row>
    <row r="274" spans="1:84"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row>
    <row r="275" spans="1:84"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row>
    <row r="276" spans="1:84"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row>
    <row r="277" spans="1:84"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row>
    <row r="278" spans="1:84"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row>
    <row r="279" spans="1:84"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row>
    <row r="280" spans="1:84"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row>
    <row r="281" spans="1:84"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row>
    <row r="282" spans="1:84"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row>
    <row r="283" spans="1:84"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row>
    <row r="284" spans="1:84"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row>
    <row r="285" spans="1:84"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row>
    <row r="286" spans="1:84"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row>
    <row r="287" spans="1:84"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row>
    <row r="288" spans="1:84"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row>
    <row r="289" spans="1:84"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row>
    <row r="290" spans="1:84"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row>
    <row r="291" spans="1:84"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row>
    <row r="292" spans="1:84"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row>
    <row r="293" spans="1:84"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row>
    <row r="294" spans="1:84"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row>
    <row r="295" spans="1:84"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row>
    <row r="296" spans="1:84"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row>
    <row r="297" spans="1:84"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row>
    <row r="298" spans="1:84"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row>
    <row r="299" spans="1:84"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row>
    <row r="300" spans="1:84"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row>
    <row r="301" spans="1:84"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row>
    <row r="302" spans="1:84"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row>
    <row r="303" spans="1:84"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row>
    <row r="304" spans="1:84"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row>
    <row r="305" spans="1:84"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row>
    <row r="306" spans="1:84"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row>
    <row r="307" spans="1:84"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row>
    <row r="308" spans="1:84"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row>
    <row r="309" spans="1:84"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row>
    <row r="310" spans="1:84"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row>
    <row r="311" spans="1:84"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row>
    <row r="312" spans="1:84"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row>
    <row r="313" spans="1:84"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row>
    <row r="314" spans="1:84"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row>
    <row r="315" spans="1:84"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row>
    <row r="316" spans="1:84"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row>
    <row r="317" spans="1:84"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row>
    <row r="318" spans="1:84"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row>
    <row r="319" spans="1:84"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row>
    <row r="320" spans="1:84"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row>
    <row r="321" spans="1:84"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row>
    <row r="322" spans="1:84"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row>
    <row r="323" spans="1:84"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row>
    <row r="324" spans="1:84"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row>
    <row r="325" spans="1:84"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row>
    <row r="326" spans="1:84"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row>
    <row r="327" spans="1:84"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row>
    <row r="328" spans="1:84"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row>
    <row r="329" spans="1:84"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row>
    <row r="330" spans="1:84"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row>
    <row r="331" spans="1:84"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row>
    <row r="332" spans="1:84"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row>
    <row r="333" spans="1:84"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row>
    <row r="334" spans="1:84"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row>
    <row r="335" spans="1:84"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row>
    <row r="336" spans="1:84"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row>
    <row r="337" spans="1:84"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row>
    <row r="338" spans="1:84"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row>
    <row r="339" spans="1:84"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row>
    <row r="340" spans="1:84"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row>
    <row r="341" spans="1:84"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row>
    <row r="342" spans="1:84"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row>
    <row r="343" spans="1:84"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row>
    <row r="344" spans="1:84"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row>
    <row r="345" spans="1:84"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row>
    <row r="346" spans="1:84"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row>
    <row r="347" spans="1:84"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row>
    <row r="348" spans="1:84"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row>
    <row r="349" spans="1:84"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row>
    <row r="350" spans="1:84"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row>
    <row r="351" spans="1:84"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row>
    <row r="352" spans="1:84"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row>
    <row r="353" spans="1:84"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row>
    <row r="354" spans="1:84"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row>
    <row r="355" spans="1:84"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row>
    <row r="356" spans="1:84"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row>
    <row r="357" spans="1:84"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row>
    <row r="358" spans="1:84"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row>
    <row r="359" spans="1:84"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row>
    <row r="360" spans="1:84"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row>
    <row r="361" spans="1:84"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row>
    <row r="362" spans="1:84"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row>
    <row r="363" spans="1:84"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row>
    <row r="364" spans="1:84"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row>
    <row r="365" spans="1:84"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row>
    <row r="366" spans="1:84"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row>
    <row r="367" spans="1:84"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row>
    <row r="368" spans="1:84"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row>
    <row r="369" spans="1:84"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row>
    <row r="370" spans="1:84"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row>
    <row r="371" spans="1:84"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row>
    <row r="372" spans="1:84"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row>
    <row r="373" spans="1:84"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row>
    <row r="374" spans="1:84"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row>
    <row r="375" spans="1:84"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row>
    <row r="376" spans="1:84"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row>
    <row r="377" spans="1:84"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row>
    <row r="378" spans="1:84"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row>
    <row r="379" spans="1:84"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row>
    <row r="380" spans="1:84"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row>
    <row r="381" spans="1:84"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row>
    <row r="382" spans="1:84"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row>
    <row r="383" spans="1:84"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row>
    <row r="384" spans="1:84"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row>
    <row r="385" spans="1:84"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row>
    <row r="386" spans="1:84"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row>
    <row r="387" spans="1:84"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row>
    <row r="388" spans="1:84"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row>
    <row r="389" spans="1:84"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row>
    <row r="390" spans="1:84"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row>
    <row r="391" spans="1:84"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row>
    <row r="392" spans="1:84"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row>
    <row r="393" spans="1:84"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row>
    <row r="394" spans="1:84"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row>
    <row r="395" spans="1:84"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row>
    <row r="396" spans="1:84"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row>
    <row r="397" spans="1:84"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row>
    <row r="398" spans="1:84"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row>
    <row r="399" spans="1:84"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row>
    <row r="400" spans="1:84"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row>
    <row r="401" spans="1:84"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row>
    <row r="402" spans="1:84"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row>
    <row r="403" spans="1:84"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row>
    <row r="404" spans="1:84"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row>
    <row r="405" spans="1:84"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row>
    <row r="406" spans="1:84"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row>
    <row r="407" spans="1:84"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row>
    <row r="408" spans="1:84"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row>
    <row r="409" spans="1:84"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row>
    <row r="410" spans="1:84"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row>
    <row r="411" spans="1:84"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row>
    <row r="412" spans="1:84"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row>
    <row r="413" spans="1:84"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row>
    <row r="414" spans="1:84"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row>
    <row r="415" spans="1:84"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row>
    <row r="416" spans="1:84"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row>
    <row r="417" spans="1:84"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row>
    <row r="418" spans="1:84"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row>
    <row r="419" spans="1:84"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row>
    <row r="420" spans="1:84"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row>
    <row r="421" spans="1:84"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row>
    <row r="422" spans="1:84"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row>
    <row r="423" spans="1:84"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row>
    <row r="424" spans="1:84"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row>
    <row r="425" spans="1:84"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row>
    <row r="426" spans="1:84"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row>
    <row r="427" spans="1:84"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row>
    <row r="428" spans="1:84"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row>
    <row r="429" spans="1:84"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row>
    <row r="430" spans="1:84"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row>
    <row r="431" spans="1:84"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row>
    <row r="432" spans="1:84"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row>
    <row r="433" spans="1:84"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row>
    <row r="434" spans="1:84"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row>
    <row r="435" spans="1:84"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row>
    <row r="436" spans="1:84"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row>
    <row r="437" spans="1:84"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row>
    <row r="438" spans="1:84"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row>
    <row r="439" spans="1:84"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row>
    <row r="440" spans="1:84"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row>
    <row r="441" spans="1:84"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row>
    <row r="442" spans="1:84"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row>
    <row r="443" spans="1:84"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row>
    <row r="444" spans="1:84"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row>
    <row r="445" spans="1:84"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row>
    <row r="446" spans="1:84"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row>
    <row r="447" spans="1:84"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row>
    <row r="448" spans="1:84"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row>
    <row r="449" spans="1:84"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row>
    <row r="450" spans="1:84"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row>
    <row r="451" spans="1:84"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row>
    <row r="452" spans="1:84"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row>
    <row r="453" spans="1:84"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row>
    <row r="454" spans="1:84"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row>
    <row r="455" spans="1:84"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row>
    <row r="456" spans="1:84"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row>
    <row r="457" spans="1:84"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row>
    <row r="458" spans="1:84"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row>
    <row r="459" spans="1:84"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row>
    <row r="460" spans="1:84"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row>
    <row r="461" spans="1:84"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row>
    <row r="462" spans="1:84"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row>
    <row r="463" spans="1:84"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row>
    <row r="464" spans="1:84"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row>
    <row r="465" spans="1:84"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row>
    <row r="466" spans="1:84"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row>
    <row r="467" spans="1:84"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row>
    <row r="468" spans="1:84"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row>
    <row r="469" spans="1:84"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row>
    <row r="470" spans="1:84"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row>
    <row r="471" spans="1:84"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row>
    <row r="472" spans="1:84"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row>
    <row r="473" spans="1:84"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row>
    <row r="474" spans="1:84"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row>
    <row r="475" spans="1:84"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row>
    <row r="476" spans="1:84"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row>
    <row r="477" spans="1:84"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row>
    <row r="478" spans="1:84"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row>
    <row r="479" spans="1:84"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row>
    <row r="480" spans="1:84"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row>
    <row r="481" spans="1:84"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row>
    <row r="482" spans="1:84"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row>
    <row r="483" spans="1:84"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row>
    <row r="484" spans="1:84"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row>
    <row r="485" spans="1:84"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row>
    <row r="486" spans="1:84"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row>
    <row r="487" spans="1:84"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row>
    <row r="488" spans="1:84"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row>
    <row r="489" spans="1:84"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row>
    <row r="490" spans="1:84"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row>
    <row r="491" spans="1:84"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row>
    <row r="492" spans="1:84"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row>
    <row r="493" spans="1:84"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row>
    <row r="494" spans="1:84"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row>
    <row r="495" spans="1:84"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row>
    <row r="496" spans="1:84"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row>
    <row r="497" spans="1:84"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row>
    <row r="498" spans="1:84"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row>
    <row r="499" spans="1:84"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row>
    <row r="500" spans="1:84"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row>
    <row r="501" spans="1:84"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row>
    <row r="502" spans="1:84"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row>
    <row r="503" spans="1:84"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row>
    <row r="504" spans="1:84"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row>
    <row r="505" spans="1:84"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row>
    <row r="506" spans="1:84"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row>
    <row r="507" spans="1:84"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row>
    <row r="508" spans="1:84"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row>
    <row r="509" spans="1:84"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row>
    <row r="510" spans="1:84"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row>
    <row r="511" spans="1:84"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row>
    <row r="512" spans="1:84"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row>
    <row r="513" spans="1:84"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row>
    <row r="514" spans="1:84"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row>
    <row r="515" spans="1:84"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row>
    <row r="516" spans="1:84"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row>
    <row r="517" spans="1:84"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row>
    <row r="518" spans="1:84"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row>
    <row r="519" spans="1:84"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row>
    <row r="520" spans="1:84"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row>
    <row r="521" spans="1:84"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row>
    <row r="522" spans="1:84"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row>
    <row r="523" spans="1:84"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row>
    <row r="524" spans="1:84"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row>
    <row r="525" spans="1:84"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row>
    <row r="526" spans="1:84"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row>
    <row r="527" spans="1:84"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row>
    <row r="528" spans="1:84"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row>
    <row r="529" spans="1:84"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row>
    <row r="530" spans="1:84"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row>
    <row r="531" spans="1:84"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row>
    <row r="532" spans="1:84"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row>
    <row r="533" spans="1:84"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row>
    <row r="534" spans="1:84"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row>
    <row r="535" spans="1:84"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row>
    <row r="536" spans="1:84"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row>
    <row r="537" spans="1:84"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row>
    <row r="538" spans="1:84"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row>
    <row r="539" spans="1:84"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row>
    <row r="540" spans="1:84"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row>
    <row r="541" spans="1:84"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row>
    <row r="542" spans="1:84"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row>
    <row r="543" spans="1:84"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row>
    <row r="544" spans="1:84"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row>
    <row r="545" spans="1:84"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row>
    <row r="546" spans="1:84"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row>
    <row r="547" spans="1:84"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row>
    <row r="548" spans="1:84"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row>
    <row r="549" spans="1:84"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row>
    <row r="550" spans="1:84"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row>
    <row r="551" spans="1:84"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row>
    <row r="552" spans="1:84"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row>
    <row r="553" spans="1:84"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row>
    <row r="554" spans="1:84"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row>
    <row r="555" spans="1:84"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row>
    <row r="556" spans="1:84"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row>
    <row r="557" spans="1:84"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row>
    <row r="558" spans="1:84"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row>
    <row r="559" spans="1:84"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row>
    <row r="560" spans="1:84"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row>
    <row r="561" spans="1:84"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row>
    <row r="562" spans="1:84"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row>
    <row r="563" spans="1:84"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row>
    <row r="564" spans="1:84"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row>
    <row r="565" spans="1:84"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row>
    <row r="566" spans="1:84"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row>
    <row r="567" spans="1:84"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row>
    <row r="568" spans="1:84"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row>
    <row r="569" spans="1:84"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row>
    <row r="570" spans="1:84"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row>
    <row r="571" spans="1:84"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row>
    <row r="572" spans="1:84"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row>
    <row r="573" spans="1:84"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row>
    <row r="574" spans="1:84"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row>
    <row r="575" spans="1:84"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row>
    <row r="576" spans="1:84"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row>
    <row r="577" spans="1:84"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row>
    <row r="578" spans="1:84"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row>
    <row r="579" spans="1:84"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row>
    <row r="580" spans="1:84"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row>
    <row r="581" spans="1:84"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row>
    <row r="582" spans="1:84"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row>
    <row r="583" spans="1:84"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row>
    <row r="584" spans="1:84"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row>
    <row r="585" spans="1:84"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row>
    <row r="586" spans="1:84"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row>
    <row r="587" spans="1:84"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row>
    <row r="588" spans="1:84"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row>
    <row r="589" spans="1:84"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row>
    <row r="590" spans="1:84"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row>
    <row r="591" spans="1:84"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row>
    <row r="592" spans="1:84"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row>
    <row r="593" spans="1:84"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row>
    <row r="594" spans="1:84"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row>
    <row r="595" spans="1:84"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row>
    <row r="596" spans="1:84"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row>
    <row r="597" spans="1:84"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row>
    <row r="598" spans="1:84"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row>
    <row r="599" spans="1:84"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row>
    <row r="600" spans="1:84"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row>
    <row r="601" spans="1:84"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row>
    <row r="602" spans="1:84"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row>
    <row r="603" spans="1:84"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row>
    <row r="604" spans="1:84"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row>
    <row r="605" spans="1:84"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row>
    <row r="606" spans="1:84"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row>
    <row r="607" spans="1:84"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row>
    <row r="608" spans="1:84"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row>
    <row r="609" spans="1:84"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row>
    <row r="610" spans="1:84"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row>
    <row r="611" spans="1:84"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row>
    <row r="612" spans="1:84"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row>
    <row r="613" spans="1:84"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row>
    <row r="614" spans="1:84"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row>
    <row r="615" spans="1:84"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row>
    <row r="616" spans="1:84"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row>
    <row r="617" spans="1:84"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row>
    <row r="618" spans="1:84"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row>
    <row r="619" spans="1:84"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row>
    <row r="620" spans="1:84"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row>
    <row r="621" spans="1:84"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row>
    <row r="622" spans="1:84"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row>
    <row r="623" spans="1:84"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row>
    <row r="624" spans="1:84"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row>
    <row r="625" spans="1:84"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row>
    <row r="626" spans="1:84"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row>
    <row r="627" spans="1:84"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row>
    <row r="628" spans="1:84"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row>
    <row r="629" spans="1:84"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row>
    <row r="630" spans="1:84"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row>
    <row r="631" spans="1:84"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row>
    <row r="632" spans="1:84"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row>
    <row r="633" spans="1:84"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row>
    <row r="634" spans="1:84"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row>
    <row r="635" spans="1:84"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row>
    <row r="636" spans="1:84"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row>
    <row r="637" spans="1:84"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row>
    <row r="638" spans="1:84"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row>
    <row r="639" spans="1:84"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row>
    <row r="640" spans="1:84"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row>
    <row r="641" spans="1:84"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row>
    <row r="642" spans="1:84"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row>
    <row r="643" spans="1:84"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row>
    <row r="644" spans="1:84"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row>
    <row r="645" spans="1:84"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row>
    <row r="646" spans="1:84"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row>
    <row r="647" spans="1:84"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row>
    <row r="648" spans="1:84"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row>
    <row r="649" spans="1:84"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row>
    <row r="650" spans="1:84"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row>
    <row r="651" spans="1:84"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row>
    <row r="652" spans="1:84"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row>
    <row r="653" spans="1:84"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row>
    <row r="654" spans="1:84"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row>
    <row r="655" spans="1:84"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row>
    <row r="656" spans="1:84"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row>
    <row r="657" spans="1:84"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row>
    <row r="658" spans="1:84"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row>
    <row r="659" spans="1:84"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row>
    <row r="660" spans="1:84"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row>
    <row r="661" spans="1:84"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row>
    <row r="662" spans="1:84"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row>
    <row r="663" spans="1:84"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row>
    <row r="664" spans="1:84"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row>
    <row r="665" spans="1:84"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row>
    <row r="666" spans="1:84"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row>
    <row r="667" spans="1:84"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row>
    <row r="668" spans="1:84"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row>
    <row r="669" spans="1:84"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row>
    <row r="670" spans="1:84"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row>
    <row r="671" spans="1:84"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row>
    <row r="672" spans="1:84"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row>
    <row r="673" spans="1:84"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row>
    <row r="674" spans="1:84"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row>
    <row r="675" spans="1:84"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row>
    <row r="676" spans="1:84"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row>
    <row r="677" spans="1:84"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row>
    <row r="678" spans="1:84"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row>
    <row r="679" spans="1:84"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row>
    <row r="680" spans="1:84"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row>
    <row r="681" spans="1:84"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row>
    <row r="682" spans="1:84"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row>
    <row r="683" spans="1:84"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row>
    <row r="684" spans="1:84"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row>
    <row r="685" spans="1:84"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row>
    <row r="686" spans="1:84"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row>
    <row r="687" spans="1:84"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row>
    <row r="688" spans="1:84"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row>
    <row r="689" spans="1:84"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row>
    <row r="690" spans="1:84"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row>
    <row r="691" spans="1:84"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row>
    <row r="692" spans="1:84"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row>
    <row r="693" spans="1:84"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row>
    <row r="694" spans="1:84"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row>
    <row r="695" spans="1:84"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row>
    <row r="696" spans="1:84"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row>
    <row r="697" spans="1:84"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row>
    <row r="698" spans="1:84"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row>
    <row r="699" spans="1:84"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row>
    <row r="700" spans="1:84"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row>
    <row r="701" spans="1:84"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row>
    <row r="702" spans="1:84"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row>
    <row r="703" spans="1:84"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row>
    <row r="704" spans="1:84"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c r="CB704" s="6"/>
      <c r="CC704" s="6"/>
      <c r="CD704" s="6"/>
      <c r="CE704" s="6"/>
      <c r="CF704" s="6"/>
    </row>
    <row r="705" spans="1:84"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row>
    <row r="706" spans="1:84"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row>
    <row r="707" spans="1:84"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row>
    <row r="708" spans="1:84"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row>
    <row r="709" spans="1:84"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row>
    <row r="710" spans="1:84"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row>
    <row r="711" spans="1:84"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row>
    <row r="712" spans="1:84"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row>
    <row r="713" spans="1:84"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row>
    <row r="714" spans="1:84"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row>
    <row r="715" spans="1:84"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row>
    <row r="716" spans="1:84"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row>
    <row r="717" spans="1:84"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row>
    <row r="718" spans="1:84"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row>
    <row r="719" spans="1:84"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row>
    <row r="720" spans="1:84"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row>
    <row r="721" spans="1:84"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row>
    <row r="722" spans="1:84"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row>
    <row r="723" spans="1:84"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row>
    <row r="724" spans="1:84"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row>
    <row r="725" spans="1:84"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row>
    <row r="726" spans="1:84"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row>
    <row r="727" spans="1:84"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row>
    <row r="728" spans="1:84"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row>
    <row r="729" spans="1:84"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row>
    <row r="730" spans="1:84"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row>
    <row r="731" spans="1:84"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row>
    <row r="732" spans="1:84"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row>
    <row r="733" spans="1:84"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row>
    <row r="734" spans="1:84"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row>
    <row r="735" spans="1:84"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row>
    <row r="736" spans="1:84"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row>
    <row r="737" spans="1:84"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row>
    <row r="738" spans="1:84"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row>
    <row r="739" spans="1:84"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row>
    <row r="740" spans="1:84"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row>
    <row r="741" spans="1:84"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row>
    <row r="742" spans="1:84"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row>
    <row r="743" spans="1:84"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row>
    <row r="744" spans="1:84"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row>
    <row r="745" spans="1:84"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row>
    <row r="746" spans="1:84"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row>
    <row r="747" spans="1:84"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row>
    <row r="748" spans="1:84"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row>
    <row r="749" spans="1:84"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row>
    <row r="750" spans="1:84"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row>
    <row r="751" spans="1:84"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row>
    <row r="752" spans="1:84"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row>
    <row r="753" spans="1:84"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row>
    <row r="754" spans="1:84"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row>
    <row r="755" spans="1:84"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row>
    <row r="756" spans="1:84"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c r="CB756" s="6"/>
      <c r="CC756" s="6"/>
      <c r="CD756" s="6"/>
      <c r="CE756" s="6"/>
      <c r="CF756" s="6"/>
    </row>
    <row r="757" spans="1:84"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c r="CB757" s="6"/>
      <c r="CC757" s="6"/>
      <c r="CD757" s="6"/>
      <c r="CE757" s="6"/>
      <c r="CF757" s="6"/>
    </row>
    <row r="758" spans="1:84"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c r="BW758" s="6"/>
      <c r="BX758" s="6"/>
      <c r="BY758" s="6"/>
      <c r="BZ758" s="6"/>
      <c r="CA758" s="6"/>
      <c r="CB758" s="6"/>
      <c r="CC758" s="6"/>
      <c r="CD758" s="6"/>
      <c r="CE758" s="6"/>
      <c r="CF758" s="6"/>
    </row>
    <row r="759" spans="1:84"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c r="CA759" s="6"/>
      <c r="CB759" s="6"/>
      <c r="CC759" s="6"/>
      <c r="CD759" s="6"/>
      <c r="CE759" s="6"/>
      <c r="CF759" s="6"/>
    </row>
    <row r="760" spans="1:84"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c r="CA760" s="6"/>
      <c r="CB760" s="6"/>
      <c r="CC760" s="6"/>
      <c r="CD760" s="6"/>
      <c r="CE760" s="6"/>
      <c r="CF760" s="6"/>
    </row>
    <row r="761" spans="1:84"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c r="BV761" s="6"/>
      <c r="BW761" s="6"/>
      <c r="BX761" s="6"/>
      <c r="BY761" s="6"/>
      <c r="BZ761" s="6"/>
      <c r="CA761" s="6"/>
      <c r="CB761" s="6"/>
      <c r="CC761" s="6"/>
      <c r="CD761" s="6"/>
      <c r="CE761" s="6"/>
      <c r="CF761" s="6"/>
    </row>
    <row r="762" spans="1:84"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c r="BW762" s="6"/>
      <c r="BX762" s="6"/>
      <c r="BY762" s="6"/>
      <c r="BZ762" s="6"/>
      <c r="CA762" s="6"/>
      <c r="CB762" s="6"/>
      <c r="CC762" s="6"/>
      <c r="CD762" s="6"/>
      <c r="CE762" s="6"/>
      <c r="CF762" s="6"/>
    </row>
    <row r="763" spans="1:84"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c r="BV763" s="6"/>
      <c r="BW763" s="6"/>
      <c r="BX763" s="6"/>
      <c r="BY763" s="6"/>
      <c r="BZ763" s="6"/>
      <c r="CA763" s="6"/>
      <c r="CB763" s="6"/>
      <c r="CC763" s="6"/>
      <c r="CD763" s="6"/>
      <c r="CE763" s="6"/>
      <c r="CF763" s="6"/>
    </row>
    <row r="764" spans="1:84"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c r="BV764" s="6"/>
      <c r="BW764" s="6"/>
      <c r="BX764" s="6"/>
      <c r="BY764" s="6"/>
      <c r="BZ764" s="6"/>
      <c r="CA764" s="6"/>
      <c r="CB764" s="6"/>
      <c r="CC764" s="6"/>
      <c r="CD764" s="6"/>
      <c r="CE764" s="6"/>
      <c r="CF764" s="6"/>
    </row>
    <row r="765" spans="1:84"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c r="BV765" s="6"/>
      <c r="BW765" s="6"/>
      <c r="BX765" s="6"/>
      <c r="BY765" s="6"/>
      <c r="BZ765" s="6"/>
      <c r="CA765" s="6"/>
      <c r="CB765" s="6"/>
      <c r="CC765" s="6"/>
      <c r="CD765" s="6"/>
      <c r="CE765" s="6"/>
      <c r="CF765" s="6"/>
    </row>
    <row r="766" spans="1:84"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c r="CA766" s="6"/>
      <c r="CB766" s="6"/>
      <c r="CC766" s="6"/>
      <c r="CD766" s="6"/>
      <c r="CE766" s="6"/>
      <c r="CF766" s="6"/>
    </row>
    <row r="767" spans="1:84"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c r="BV767" s="6"/>
      <c r="BW767" s="6"/>
      <c r="BX767" s="6"/>
      <c r="BY767" s="6"/>
      <c r="BZ767" s="6"/>
      <c r="CA767" s="6"/>
      <c r="CB767" s="6"/>
      <c r="CC767" s="6"/>
      <c r="CD767" s="6"/>
      <c r="CE767" s="6"/>
      <c r="CF767" s="6"/>
    </row>
    <row r="768" spans="1:84"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c r="BW768" s="6"/>
      <c r="BX768" s="6"/>
      <c r="BY768" s="6"/>
      <c r="BZ768" s="6"/>
      <c r="CA768" s="6"/>
      <c r="CB768" s="6"/>
      <c r="CC768" s="6"/>
      <c r="CD768" s="6"/>
      <c r="CE768" s="6"/>
      <c r="CF768" s="6"/>
    </row>
    <row r="769" spans="1:84"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c r="CA769" s="6"/>
      <c r="CB769" s="6"/>
      <c r="CC769" s="6"/>
      <c r="CD769" s="6"/>
      <c r="CE769" s="6"/>
      <c r="CF769" s="6"/>
    </row>
    <row r="770" spans="1:84"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row>
    <row r="771" spans="1:84"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c r="CA771" s="6"/>
      <c r="CB771" s="6"/>
      <c r="CC771" s="6"/>
      <c r="CD771" s="6"/>
      <c r="CE771" s="6"/>
      <c r="CF771" s="6"/>
    </row>
    <row r="772" spans="1:84"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row>
    <row r="773" spans="1:84"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c r="CB773" s="6"/>
      <c r="CC773" s="6"/>
      <c r="CD773" s="6"/>
      <c r="CE773" s="6"/>
      <c r="CF773" s="6"/>
    </row>
    <row r="774" spans="1:84"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6"/>
      <c r="BW774" s="6"/>
      <c r="BX774" s="6"/>
      <c r="BY774" s="6"/>
      <c r="BZ774" s="6"/>
      <c r="CA774" s="6"/>
      <c r="CB774" s="6"/>
      <c r="CC774" s="6"/>
      <c r="CD774" s="6"/>
      <c r="CE774" s="6"/>
      <c r="CF774" s="6"/>
    </row>
    <row r="775" spans="1:84"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c r="BV775" s="6"/>
      <c r="BW775" s="6"/>
      <c r="BX775" s="6"/>
      <c r="BY775" s="6"/>
      <c r="BZ775" s="6"/>
      <c r="CA775" s="6"/>
      <c r="CB775" s="6"/>
      <c r="CC775" s="6"/>
      <c r="CD775" s="6"/>
      <c r="CE775" s="6"/>
      <c r="CF775" s="6"/>
    </row>
    <row r="776" spans="1:84"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c r="BV776" s="6"/>
      <c r="BW776" s="6"/>
      <c r="BX776" s="6"/>
      <c r="BY776" s="6"/>
      <c r="BZ776" s="6"/>
      <c r="CA776" s="6"/>
      <c r="CB776" s="6"/>
      <c r="CC776" s="6"/>
      <c r="CD776" s="6"/>
      <c r="CE776" s="6"/>
      <c r="CF776" s="6"/>
    </row>
    <row r="777" spans="1:84"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c r="CB777" s="6"/>
      <c r="CC777" s="6"/>
      <c r="CD777" s="6"/>
      <c r="CE777" s="6"/>
      <c r="CF777" s="6"/>
    </row>
    <row r="778" spans="1:84"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c r="BV778" s="6"/>
      <c r="BW778" s="6"/>
      <c r="BX778" s="6"/>
      <c r="BY778" s="6"/>
      <c r="BZ778" s="6"/>
      <c r="CA778" s="6"/>
      <c r="CB778" s="6"/>
      <c r="CC778" s="6"/>
      <c r="CD778" s="6"/>
      <c r="CE778" s="6"/>
      <c r="CF778" s="6"/>
    </row>
    <row r="779" spans="1:84"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c r="CB779" s="6"/>
      <c r="CC779" s="6"/>
      <c r="CD779" s="6"/>
      <c r="CE779" s="6"/>
      <c r="CF779" s="6"/>
    </row>
    <row r="780" spans="1:84"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c r="BV780" s="6"/>
      <c r="BW780" s="6"/>
      <c r="BX780" s="6"/>
      <c r="BY780" s="6"/>
      <c r="BZ780" s="6"/>
      <c r="CA780" s="6"/>
      <c r="CB780" s="6"/>
      <c r="CC780" s="6"/>
      <c r="CD780" s="6"/>
      <c r="CE780" s="6"/>
      <c r="CF780" s="6"/>
    </row>
    <row r="781" spans="1:84"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c r="BW781" s="6"/>
      <c r="BX781" s="6"/>
      <c r="BY781" s="6"/>
      <c r="BZ781" s="6"/>
      <c r="CA781" s="6"/>
      <c r="CB781" s="6"/>
      <c r="CC781" s="6"/>
      <c r="CD781" s="6"/>
      <c r="CE781" s="6"/>
      <c r="CF781" s="6"/>
    </row>
    <row r="782" spans="1:84"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6"/>
      <c r="BW782" s="6"/>
      <c r="BX782" s="6"/>
      <c r="BY782" s="6"/>
      <c r="BZ782" s="6"/>
      <c r="CA782" s="6"/>
      <c r="CB782" s="6"/>
      <c r="CC782" s="6"/>
      <c r="CD782" s="6"/>
      <c r="CE782" s="6"/>
      <c r="CF782" s="6"/>
    </row>
    <row r="783" spans="1:84"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c r="BV783" s="6"/>
      <c r="BW783" s="6"/>
      <c r="BX783" s="6"/>
      <c r="BY783" s="6"/>
      <c r="BZ783" s="6"/>
      <c r="CA783" s="6"/>
      <c r="CB783" s="6"/>
      <c r="CC783" s="6"/>
      <c r="CD783" s="6"/>
      <c r="CE783" s="6"/>
      <c r="CF783" s="6"/>
    </row>
    <row r="784" spans="1:84"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c r="BV784" s="6"/>
      <c r="BW784" s="6"/>
      <c r="BX784" s="6"/>
      <c r="BY784" s="6"/>
      <c r="BZ784" s="6"/>
      <c r="CA784" s="6"/>
      <c r="CB784" s="6"/>
      <c r="CC784" s="6"/>
      <c r="CD784" s="6"/>
      <c r="CE784" s="6"/>
      <c r="CF784" s="6"/>
    </row>
    <row r="785" spans="1:84"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c r="BV785" s="6"/>
      <c r="BW785" s="6"/>
      <c r="BX785" s="6"/>
      <c r="BY785" s="6"/>
      <c r="BZ785" s="6"/>
      <c r="CA785" s="6"/>
      <c r="CB785" s="6"/>
      <c r="CC785" s="6"/>
      <c r="CD785" s="6"/>
      <c r="CE785" s="6"/>
      <c r="CF785" s="6"/>
    </row>
    <row r="786" spans="1:84"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c r="BV786" s="6"/>
      <c r="BW786" s="6"/>
      <c r="BX786" s="6"/>
      <c r="BY786" s="6"/>
      <c r="BZ786" s="6"/>
      <c r="CA786" s="6"/>
      <c r="CB786" s="6"/>
      <c r="CC786" s="6"/>
      <c r="CD786" s="6"/>
      <c r="CE786" s="6"/>
      <c r="CF786" s="6"/>
    </row>
    <row r="787" spans="1:84"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c r="BV787" s="6"/>
      <c r="BW787" s="6"/>
      <c r="BX787" s="6"/>
      <c r="BY787" s="6"/>
      <c r="BZ787" s="6"/>
      <c r="CA787" s="6"/>
      <c r="CB787" s="6"/>
      <c r="CC787" s="6"/>
      <c r="CD787" s="6"/>
      <c r="CE787" s="6"/>
      <c r="CF787" s="6"/>
    </row>
    <row r="788" spans="1:84"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c r="BV788" s="6"/>
      <c r="BW788" s="6"/>
      <c r="BX788" s="6"/>
      <c r="BY788" s="6"/>
      <c r="BZ788" s="6"/>
      <c r="CA788" s="6"/>
      <c r="CB788" s="6"/>
      <c r="CC788" s="6"/>
      <c r="CD788" s="6"/>
      <c r="CE788" s="6"/>
      <c r="CF788" s="6"/>
    </row>
    <row r="789" spans="1:84"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c r="BV789" s="6"/>
      <c r="BW789" s="6"/>
      <c r="BX789" s="6"/>
      <c r="BY789" s="6"/>
      <c r="BZ789" s="6"/>
      <c r="CA789" s="6"/>
      <c r="CB789" s="6"/>
      <c r="CC789" s="6"/>
      <c r="CD789" s="6"/>
      <c r="CE789" s="6"/>
      <c r="CF789" s="6"/>
    </row>
    <row r="790" spans="1:84"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c r="BV790" s="6"/>
      <c r="BW790" s="6"/>
      <c r="BX790" s="6"/>
      <c r="BY790" s="6"/>
      <c r="BZ790" s="6"/>
      <c r="CA790" s="6"/>
      <c r="CB790" s="6"/>
      <c r="CC790" s="6"/>
      <c r="CD790" s="6"/>
      <c r="CE790" s="6"/>
      <c r="CF790" s="6"/>
    </row>
    <row r="791" spans="1:84"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c r="BV791" s="6"/>
      <c r="BW791" s="6"/>
      <c r="BX791" s="6"/>
      <c r="BY791" s="6"/>
      <c r="BZ791" s="6"/>
      <c r="CA791" s="6"/>
      <c r="CB791" s="6"/>
      <c r="CC791" s="6"/>
      <c r="CD791" s="6"/>
      <c r="CE791" s="6"/>
      <c r="CF791" s="6"/>
    </row>
    <row r="792" spans="1:84"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c r="BV792" s="6"/>
      <c r="BW792" s="6"/>
      <c r="BX792" s="6"/>
      <c r="BY792" s="6"/>
      <c r="BZ792" s="6"/>
      <c r="CA792" s="6"/>
      <c r="CB792" s="6"/>
      <c r="CC792" s="6"/>
      <c r="CD792" s="6"/>
      <c r="CE792" s="6"/>
      <c r="CF792" s="6"/>
    </row>
    <row r="793" spans="1:84"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c r="BV793" s="6"/>
      <c r="BW793" s="6"/>
      <c r="BX793" s="6"/>
      <c r="BY793" s="6"/>
      <c r="BZ793" s="6"/>
      <c r="CA793" s="6"/>
      <c r="CB793" s="6"/>
      <c r="CC793" s="6"/>
      <c r="CD793" s="6"/>
      <c r="CE793" s="6"/>
      <c r="CF793" s="6"/>
    </row>
    <row r="794" spans="1:84"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c r="BV794" s="6"/>
      <c r="BW794" s="6"/>
      <c r="BX794" s="6"/>
      <c r="BY794" s="6"/>
      <c r="BZ794" s="6"/>
      <c r="CA794" s="6"/>
      <c r="CB794" s="6"/>
      <c r="CC794" s="6"/>
      <c r="CD794" s="6"/>
      <c r="CE794" s="6"/>
      <c r="CF794" s="6"/>
    </row>
    <row r="795" spans="1:84"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c r="BV795" s="6"/>
      <c r="BW795" s="6"/>
      <c r="BX795" s="6"/>
      <c r="BY795" s="6"/>
      <c r="BZ795" s="6"/>
      <c r="CA795" s="6"/>
      <c r="CB795" s="6"/>
      <c r="CC795" s="6"/>
      <c r="CD795" s="6"/>
      <c r="CE795" s="6"/>
      <c r="CF795" s="6"/>
    </row>
    <row r="796" spans="1:84"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c r="BV796" s="6"/>
      <c r="BW796" s="6"/>
      <c r="BX796" s="6"/>
      <c r="BY796" s="6"/>
      <c r="BZ796" s="6"/>
      <c r="CA796" s="6"/>
      <c r="CB796" s="6"/>
      <c r="CC796" s="6"/>
      <c r="CD796" s="6"/>
      <c r="CE796" s="6"/>
      <c r="CF796" s="6"/>
    </row>
    <row r="797" spans="1:84"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c r="BV797" s="6"/>
      <c r="BW797" s="6"/>
      <c r="BX797" s="6"/>
      <c r="BY797" s="6"/>
      <c r="BZ797" s="6"/>
      <c r="CA797" s="6"/>
      <c r="CB797" s="6"/>
      <c r="CC797" s="6"/>
      <c r="CD797" s="6"/>
      <c r="CE797" s="6"/>
      <c r="CF797" s="6"/>
    </row>
    <row r="798" spans="1:84"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c r="BV798" s="6"/>
      <c r="BW798" s="6"/>
      <c r="BX798" s="6"/>
      <c r="BY798" s="6"/>
      <c r="BZ798" s="6"/>
      <c r="CA798" s="6"/>
      <c r="CB798" s="6"/>
      <c r="CC798" s="6"/>
      <c r="CD798" s="6"/>
      <c r="CE798" s="6"/>
      <c r="CF798" s="6"/>
    </row>
    <row r="799" spans="1:84"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c r="BV799" s="6"/>
      <c r="BW799" s="6"/>
      <c r="BX799" s="6"/>
      <c r="BY799" s="6"/>
      <c r="BZ799" s="6"/>
      <c r="CA799" s="6"/>
      <c r="CB799" s="6"/>
      <c r="CC799" s="6"/>
      <c r="CD799" s="6"/>
      <c r="CE799" s="6"/>
      <c r="CF799" s="6"/>
    </row>
    <row r="800" spans="1:84"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c r="BV800" s="6"/>
      <c r="BW800" s="6"/>
      <c r="BX800" s="6"/>
      <c r="BY800" s="6"/>
      <c r="BZ800" s="6"/>
      <c r="CA800" s="6"/>
      <c r="CB800" s="6"/>
      <c r="CC800" s="6"/>
      <c r="CD800" s="6"/>
      <c r="CE800" s="6"/>
      <c r="CF800" s="6"/>
    </row>
    <row r="801" spans="1:84"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
      <c r="CA801" s="6"/>
      <c r="CB801" s="6"/>
      <c r="CC801" s="6"/>
      <c r="CD801" s="6"/>
      <c r="CE801" s="6"/>
      <c r="CF801" s="6"/>
    </row>
    <row r="802" spans="1:84"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c r="BV802" s="6"/>
      <c r="BW802" s="6"/>
      <c r="BX802" s="6"/>
      <c r="BY802" s="6"/>
      <c r="BZ802" s="6"/>
      <c r="CA802" s="6"/>
      <c r="CB802" s="6"/>
      <c r="CC802" s="6"/>
      <c r="CD802" s="6"/>
      <c r="CE802" s="6"/>
      <c r="CF802" s="6"/>
    </row>
    <row r="803" spans="1:84"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c r="BV803" s="6"/>
      <c r="BW803" s="6"/>
      <c r="BX803" s="6"/>
      <c r="BY803" s="6"/>
      <c r="BZ803" s="6"/>
      <c r="CA803" s="6"/>
      <c r="CB803" s="6"/>
      <c r="CC803" s="6"/>
      <c r="CD803" s="6"/>
      <c r="CE803" s="6"/>
      <c r="CF803" s="6"/>
    </row>
    <row r="804" spans="1:84"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c r="BV804" s="6"/>
      <c r="BW804" s="6"/>
      <c r="BX804" s="6"/>
      <c r="BY804" s="6"/>
      <c r="BZ804" s="6"/>
      <c r="CA804" s="6"/>
      <c r="CB804" s="6"/>
      <c r="CC804" s="6"/>
      <c r="CD804" s="6"/>
      <c r="CE804" s="6"/>
      <c r="CF804" s="6"/>
    </row>
    <row r="805" spans="1:84"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c r="BV805" s="6"/>
      <c r="BW805" s="6"/>
      <c r="BX805" s="6"/>
      <c r="BY805" s="6"/>
      <c r="BZ805" s="6"/>
      <c r="CA805" s="6"/>
      <c r="CB805" s="6"/>
      <c r="CC805" s="6"/>
      <c r="CD805" s="6"/>
      <c r="CE805" s="6"/>
      <c r="CF805" s="6"/>
    </row>
    <row r="806" spans="1:84"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c r="BV806" s="6"/>
      <c r="BW806" s="6"/>
      <c r="BX806" s="6"/>
      <c r="BY806" s="6"/>
      <c r="BZ806" s="6"/>
      <c r="CA806" s="6"/>
      <c r="CB806" s="6"/>
      <c r="CC806" s="6"/>
      <c r="CD806" s="6"/>
      <c r="CE806" s="6"/>
      <c r="CF806" s="6"/>
    </row>
    <row r="807" spans="1:84"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c r="BV807" s="6"/>
      <c r="BW807" s="6"/>
      <c r="BX807" s="6"/>
      <c r="BY807" s="6"/>
      <c r="BZ807" s="6"/>
      <c r="CA807" s="6"/>
      <c r="CB807" s="6"/>
      <c r="CC807" s="6"/>
      <c r="CD807" s="6"/>
      <c r="CE807" s="6"/>
      <c r="CF807" s="6"/>
    </row>
    <row r="808" spans="1:84"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c r="BV808" s="6"/>
      <c r="BW808" s="6"/>
      <c r="BX808" s="6"/>
      <c r="BY808" s="6"/>
      <c r="BZ808" s="6"/>
      <c r="CA808" s="6"/>
      <c r="CB808" s="6"/>
      <c r="CC808" s="6"/>
      <c r="CD808" s="6"/>
      <c r="CE808" s="6"/>
      <c r="CF808" s="6"/>
    </row>
    <row r="809" spans="1:84"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c r="BV809" s="6"/>
      <c r="BW809" s="6"/>
      <c r="BX809" s="6"/>
      <c r="BY809" s="6"/>
      <c r="BZ809" s="6"/>
      <c r="CA809" s="6"/>
      <c r="CB809" s="6"/>
      <c r="CC809" s="6"/>
      <c r="CD809" s="6"/>
      <c r="CE809" s="6"/>
      <c r="CF809" s="6"/>
    </row>
    <row r="810" spans="1:84"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c r="BV810" s="6"/>
      <c r="BW810" s="6"/>
      <c r="BX810" s="6"/>
      <c r="BY810" s="6"/>
      <c r="BZ810" s="6"/>
      <c r="CA810" s="6"/>
      <c r="CB810" s="6"/>
      <c r="CC810" s="6"/>
      <c r="CD810" s="6"/>
      <c r="CE810" s="6"/>
      <c r="CF810" s="6"/>
    </row>
    <row r="811" spans="1:84"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c r="BV811" s="6"/>
      <c r="BW811" s="6"/>
      <c r="BX811" s="6"/>
      <c r="BY811" s="6"/>
      <c r="BZ811" s="6"/>
      <c r="CA811" s="6"/>
      <c r="CB811" s="6"/>
      <c r="CC811" s="6"/>
      <c r="CD811" s="6"/>
      <c r="CE811" s="6"/>
      <c r="CF811" s="6"/>
    </row>
    <row r="812" spans="1:84"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c r="BV812" s="6"/>
      <c r="BW812" s="6"/>
      <c r="BX812" s="6"/>
      <c r="BY812" s="6"/>
      <c r="BZ812" s="6"/>
      <c r="CA812" s="6"/>
      <c r="CB812" s="6"/>
      <c r="CC812" s="6"/>
      <c r="CD812" s="6"/>
      <c r="CE812" s="6"/>
      <c r="CF812" s="6"/>
    </row>
    <row r="813" spans="1:84"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c r="BV813" s="6"/>
      <c r="BW813" s="6"/>
      <c r="BX813" s="6"/>
      <c r="BY813" s="6"/>
      <c r="BZ813" s="6"/>
      <c r="CA813" s="6"/>
      <c r="CB813" s="6"/>
      <c r="CC813" s="6"/>
      <c r="CD813" s="6"/>
      <c r="CE813" s="6"/>
      <c r="CF813" s="6"/>
    </row>
    <row r="814" spans="1:84"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6"/>
      <c r="BW814" s="6"/>
      <c r="BX814" s="6"/>
      <c r="BY814" s="6"/>
      <c r="BZ814" s="6"/>
      <c r="CA814" s="6"/>
      <c r="CB814" s="6"/>
      <c r="CC814" s="6"/>
      <c r="CD814" s="6"/>
      <c r="CE814" s="6"/>
      <c r="CF814" s="6"/>
    </row>
    <row r="815" spans="1:84"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c r="BV815" s="6"/>
      <c r="BW815" s="6"/>
      <c r="BX815" s="6"/>
      <c r="BY815" s="6"/>
      <c r="BZ815" s="6"/>
      <c r="CA815" s="6"/>
      <c r="CB815" s="6"/>
      <c r="CC815" s="6"/>
      <c r="CD815" s="6"/>
      <c r="CE815" s="6"/>
      <c r="CF815" s="6"/>
    </row>
    <row r="816" spans="1:84"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c r="BV816" s="6"/>
      <c r="BW816" s="6"/>
      <c r="BX816" s="6"/>
      <c r="BY816" s="6"/>
      <c r="BZ816" s="6"/>
      <c r="CA816" s="6"/>
      <c r="CB816" s="6"/>
      <c r="CC816" s="6"/>
      <c r="CD816" s="6"/>
      <c r="CE816" s="6"/>
      <c r="CF816" s="6"/>
    </row>
    <row r="817" spans="1:84"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6"/>
      <c r="BH817" s="6"/>
      <c r="BI817" s="6"/>
      <c r="BJ817" s="6"/>
      <c r="BK817" s="6"/>
      <c r="BL817" s="6"/>
      <c r="BM817" s="6"/>
      <c r="BN817" s="6"/>
      <c r="BO817" s="6"/>
      <c r="BP817" s="6"/>
      <c r="BQ817" s="6"/>
      <c r="BR817" s="6"/>
      <c r="BS817" s="6"/>
      <c r="BT817" s="6"/>
      <c r="BU817" s="6"/>
      <c r="BV817" s="6"/>
      <c r="BW817" s="6"/>
      <c r="BX817" s="6"/>
      <c r="BY817" s="6"/>
      <c r="BZ817" s="6"/>
      <c r="CA817" s="6"/>
      <c r="CB817" s="6"/>
      <c r="CC817" s="6"/>
      <c r="CD817" s="6"/>
      <c r="CE817" s="6"/>
      <c r="CF817" s="6"/>
    </row>
    <row r="818" spans="1:84"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c r="CB818" s="6"/>
      <c r="CC818" s="6"/>
      <c r="CD818" s="6"/>
      <c r="CE818" s="6"/>
      <c r="CF818" s="6"/>
    </row>
    <row r="819" spans="1:84"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c r="BV819" s="6"/>
      <c r="BW819" s="6"/>
      <c r="BX819" s="6"/>
      <c r="BY819" s="6"/>
      <c r="BZ819" s="6"/>
      <c r="CA819" s="6"/>
      <c r="CB819" s="6"/>
      <c r="CC819" s="6"/>
      <c r="CD819" s="6"/>
      <c r="CE819" s="6"/>
      <c r="CF819" s="6"/>
    </row>
    <row r="820" spans="1:84"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c r="CB820" s="6"/>
      <c r="CC820" s="6"/>
      <c r="CD820" s="6"/>
      <c r="CE820" s="6"/>
      <c r="CF820" s="6"/>
    </row>
    <row r="821" spans="1:84"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c r="BW821" s="6"/>
      <c r="BX821" s="6"/>
      <c r="BY821" s="6"/>
      <c r="BZ821" s="6"/>
      <c r="CA821" s="6"/>
      <c r="CB821" s="6"/>
      <c r="CC821" s="6"/>
      <c r="CD821" s="6"/>
      <c r="CE821" s="6"/>
      <c r="CF821" s="6"/>
    </row>
    <row r="822" spans="1:84"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c r="BW822" s="6"/>
      <c r="BX822" s="6"/>
      <c r="BY822" s="6"/>
      <c r="BZ822" s="6"/>
      <c r="CA822" s="6"/>
      <c r="CB822" s="6"/>
      <c r="CC822" s="6"/>
      <c r="CD822" s="6"/>
      <c r="CE822" s="6"/>
      <c r="CF822" s="6"/>
    </row>
    <row r="823" spans="1:84"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c r="CB823" s="6"/>
      <c r="CC823" s="6"/>
      <c r="CD823" s="6"/>
      <c r="CE823" s="6"/>
      <c r="CF823" s="6"/>
    </row>
    <row r="824" spans="1:84"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c r="CB824" s="6"/>
      <c r="CC824" s="6"/>
      <c r="CD824" s="6"/>
      <c r="CE824" s="6"/>
      <c r="CF824" s="6"/>
    </row>
    <row r="825" spans="1:84"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c r="BW825" s="6"/>
      <c r="BX825" s="6"/>
      <c r="BY825" s="6"/>
      <c r="BZ825" s="6"/>
      <c r="CA825" s="6"/>
      <c r="CB825" s="6"/>
      <c r="CC825" s="6"/>
      <c r="CD825" s="6"/>
      <c r="CE825" s="6"/>
      <c r="CF825" s="6"/>
    </row>
    <row r="826" spans="1:84"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c r="CB826" s="6"/>
      <c r="CC826" s="6"/>
      <c r="CD826" s="6"/>
      <c r="CE826" s="6"/>
      <c r="CF826" s="6"/>
    </row>
    <row r="827" spans="1:84"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c r="BV827" s="6"/>
      <c r="BW827" s="6"/>
      <c r="BX827" s="6"/>
      <c r="BY827" s="6"/>
      <c r="BZ827" s="6"/>
      <c r="CA827" s="6"/>
      <c r="CB827" s="6"/>
      <c r="CC827" s="6"/>
      <c r="CD827" s="6"/>
      <c r="CE827" s="6"/>
      <c r="CF827" s="6"/>
    </row>
    <row r="828" spans="1:84"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c r="CB828" s="6"/>
      <c r="CC828" s="6"/>
      <c r="CD828" s="6"/>
      <c r="CE828" s="6"/>
      <c r="CF828" s="6"/>
    </row>
    <row r="829" spans="1:84"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6"/>
      <c r="BH829" s="6"/>
      <c r="BI829" s="6"/>
      <c r="BJ829" s="6"/>
      <c r="BK829" s="6"/>
      <c r="BL829" s="6"/>
      <c r="BM829" s="6"/>
      <c r="BN829" s="6"/>
      <c r="BO829" s="6"/>
      <c r="BP829" s="6"/>
      <c r="BQ829" s="6"/>
      <c r="BR829" s="6"/>
      <c r="BS829" s="6"/>
      <c r="BT829" s="6"/>
      <c r="BU829" s="6"/>
      <c r="BV829" s="6"/>
      <c r="BW829" s="6"/>
      <c r="BX829" s="6"/>
      <c r="BY829" s="6"/>
      <c r="BZ829" s="6"/>
      <c r="CA829" s="6"/>
      <c r="CB829" s="6"/>
      <c r="CC829" s="6"/>
      <c r="CD829" s="6"/>
      <c r="CE829" s="6"/>
      <c r="CF829" s="6"/>
    </row>
    <row r="830" spans="1:84"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6"/>
      <c r="BW830" s="6"/>
      <c r="BX830" s="6"/>
      <c r="BY830" s="6"/>
      <c r="BZ830" s="6"/>
      <c r="CA830" s="6"/>
      <c r="CB830" s="6"/>
      <c r="CC830" s="6"/>
      <c r="CD830" s="6"/>
      <c r="CE830" s="6"/>
      <c r="CF830" s="6"/>
    </row>
    <row r="831" spans="1:84"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c r="CB831" s="6"/>
      <c r="CC831" s="6"/>
      <c r="CD831" s="6"/>
      <c r="CE831" s="6"/>
      <c r="CF831" s="6"/>
    </row>
    <row r="832" spans="1:84"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c r="BV832" s="6"/>
      <c r="BW832" s="6"/>
      <c r="BX832" s="6"/>
      <c r="BY832" s="6"/>
      <c r="BZ832" s="6"/>
      <c r="CA832" s="6"/>
      <c r="CB832" s="6"/>
      <c r="CC832" s="6"/>
      <c r="CD832" s="6"/>
      <c r="CE832" s="6"/>
      <c r="CF832" s="6"/>
    </row>
    <row r="833" spans="1:84"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6"/>
      <c r="BH833" s="6"/>
      <c r="BI833" s="6"/>
      <c r="BJ833" s="6"/>
      <c r="BK833" s="6"/>
      <c r="BL833" s="6"/>
      <c r="BM833" s="6"/>
      <c r="BN833" s="6"/>
      <c r="BO833" s="6"/>
      <c r="BP833" s="6"/>
      <c r="BQ833" s="6"/>
      <c r="BR833" s="6"/>
      <c r="BS833" s="6"/>
      <c r="BT833" s="6"/>
      <c r="BU833" s="6"/>
      <c r="BV833" s="6"/>
      <c r="BW833" s="6"/>
      <c r="BX833" s="6"/>
      <c r="BY833" s="6"/>
      <c r="BZ833" s="6"/>
      <c r="CA833" s="6"/>
      <c r="CB833" s="6"/>
      <c r="CC833" s="6"/>
      <c r="CD833" s="6"/>
      <c r="CE833" s="6"/>
      <c r="CF833" s="6"/>
    </row>
    <row r="834" spans="1:84"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c r="BV834" s="6"/>
      <c r="BW834" s="6"/>
      <c r="BX834" s="6"/>
      <c r="BY834" s="6"/>
      <c r="BZ834" s="6"/>
      <c r="CA834" s="6"/>
      <c r="CB834" s="6"/>
      <c r="CC834" s="6"/>
      <c r="CD834" s="6"/>
      <c r="CE834" s="6"/>
      <c r="CF834" s="6"/>
    </row>
    <row r="835" spans="1:84"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6"/>
      <c r="BH835" s="6"/>
      <c r="BI835" s="6"/>
      <c r="BJ835" s="6"/>
      <c r="BK835" s="6"/>
      <c r="BL835" s="6"/>
      <c r="BM835" s="6"/>
      <c r="BN835" s="6"/>
      <c r="BO835" s="6"/>
      <c r="BP835" s="6"/>
      <c r="BQ835" s="6"/>
      <c r="BR835" s="6"/>
      <c r="BS835" s="6"/>
      <c r="BT835" s="6"/>
      <c r="BU835" s="6"/>
      <c r="BV835" s="6"/>
      <c r="BW835" s="6"/>
      <c r="BX835" s="6"/>
      <c r="BY835" s="6"/>
      <c r="BZ835" s="6"/>
      <c r="CA835" s="6"/>
      <c r="CB835" s="6"/>
      <c r="CC835" s="6"/>
      <c r="CD835" s="6"/>
      <c r="CE835" s="6"/>
      <c r="CF835" s="6"/>
    </row>
    <row r="836" spans="1:84"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6"/>
      <c r="BH836" s="6"/>
      <c r="BI836" s="6"/>
      <c r="BJ836" s="6"/>
      <c r="BK836" s="6"/>
      <c r="BL836" s="6"/>
      <c r="BM836" s="6"/>
      <c r="BN836" s="6"/>
      <c r="BO836" s="6"/>
      <c r="BP836" s="6"/>
      <c r="BQ836" s="6"/>
      <c r="BR836" s="6"/>
      <c r="BS836" s="6"/>
      <c r="BT836" s="6"/>
      <c r="BU836" s="6"/>
      <c r="BV836" s="6"/>
      <c r="BW836" s="6"/>
      <c r="BX836" s="6"/>
      <c r="BY836" s="6"/>
      <c r="BZ836" s="6"/>
      <c r="CA836" s="6"/>
      <c r="CB836" s="6"/>
      <c r="CC836" s="6"/>
      <c r="CD836" s="6"/>
      <c r="CE836" s="6"/>
      <c r="CF836" s="6"/>
    </row>
    <row r="837" spans="1:84"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c r="BT837" s="6"/>
      <c r="BU837" s="6"/>
      <c r="BV837" s="6"/>
      <c r="BW837" s="6"/>
      <c r="BX837" s="6"/>
      <c r="BY837" s="6"/>
      <c r="BZ837" s="6"/>
      <c r="CA837" s="6"/>
      <c r="CB837" s="6"/>
      <c r="CC837" s="6"/>
      <c r="CD837" s="6"/>
      <c r="CE837" s="6"/>
      <c r="CF837" s="6"/>
    </row>
    <row r="838" spans="1:84"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c r="BT838" s="6"/>
      <c r="BU838" s="6"/>
      <c r="BV838" s="6"/>
      <c r="BW838" s="6"/>
      <c r="BX838" s="6"/>
      <c r="BY838" s="6"/>
      <c r="BZ838" s="6"/>
      <c r="CA838" s="6"/>
      <c r="CB838" s="6"/>
      <c r="CC838" s="6"/>
      <c r="CD838" s="6"/>
      <c r="CE838" s="6"/>
      <c r="CF838" s="6"/>
    </row>
    <row r="839" spans="1:84"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6"/>
      <c r="BH839" s="6"/>
      <c r="BI839" s="6"/>
      <c r="BJ839" s="6"/>
      <c r="BK839" s="6"/>
      <c r="BL839" s="6"/>
      <c r="BM839" s="6"/>
      <c r="BN839" s="6"/>
      <c r="BO839" s="6"/>
      <c r="BP839" s="6"/>
      <c r="BQ839" s="6"/>
      <c r="BR839" s="6"/>
      <c r="BS839" s="6"/>
      <c r="BT839" s="6"/>
      <c r="BU839" s="6"/>
      <c r="BV839" s="6"/>
      <c r="BW839" s="6"/>
      <c r="BX839" s="6"/>
      <c r="BY839" s="6"/>
      <c r="BZ839" s="6"/>
      <c r="CA839" s="6"/>
      <c r="CB839" s="6"/>
      <c r="CC839" s="6"/>
      <c r="CD839" s="6"/>
      <c r="CE839" s="6"/>
      <c r="CF839" s="6"/>
    </row>
    <row r="840" spans="1:84"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c r="BV840" s="6"/>
      <c r="BW840" s="6"/>
      <c r="BX840" s="6"/>
      <c r="BY840" s="6"/>
      <c r="BZ840" s="6"/>
      <c r="CA840" s="6"/>
      <c r="CB840" s="6"/>
      <c r="CC840" s="6"/>
      <c r="CD840" s="6"/>
      <c r="CE840" s="6"/>
      <c r="CF840" s="6"/>
    </row>
    <row r="841" spans="1:84"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6"/>
      <c r="BH841" s="6"/>
      <c r="BI841" s="6"/>
      <c r="BJ841" s="6"/>
      <c r="BK841" s="6"/>
      <c r="BL841" s="6"/>
      <c r="BM841" s="6"/>
      <c r="BN841" s="6"/>
      <c r="BO841" s="6"/>
      <c r="BP841" s="6"/>
      <c r="BQ841" s="6"/>
      <c r="BR841" s="6"/>
      <c r="BS841" s="6"/>
      <c r="BT841" s="6"/>
      <c r="BU841" s="6"/>
      <c r="BV841" s="6"/>
      <c r="BW841" s="6"/>
      <c r="BX841" s="6"/>
      <c r="BY841" s="6"/>
      <c r="BZ841" s="6"/>
      <c r="CA841" s="6"/>
      <c r="CB841" s="6"/>
      <c r="CC841" s="6"/>
      <c r="CD841" s="6"/>
      <c r="CE841" s="6"/>
      <c r="CF841" s="6"/>
    </row>
    <row r="842" spans="1:84"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c r="BF842" s="6"/>
      <c r="BG842" s="6"/>
      <c r="BH842" s="6"/>
      <c r="BI842" s="6"/>
      <c r="BJ842" s="6"/>
      <c r="BK842" s="6"/>
      <c r="BL842" s="6"/>
      <c r="BM842" s="6"/>
      <c r="BN842" s="6"/>
      <c r="BO842" s="6"/>
      <c r="BP842" s="6"/>
      <c r="BQ842" s="6"/>
      <c r="BR842" s="6"/>
      <c r="BS842" s="6"/>
      <c r="BT842" s="6"/>
      <c r="BU842" s="6"/>
      <c r="BV842" s="6"/>
      <c r="BW842" s="6"/>
      <c r="BX842" s="6"/>
      <c r="BY842" s="6"/>
      <c r="BZ842" s="6"/>
      <c r="CA842" s="6"/>
      <c r="CB842" s="6"/>
      <c r="CC842" s="6"/>
      <c r="CD842" s="6"/>
      <c r="CE842" s="6"/>
      <c r="CF842" s="6"/>
    </row>
    <row r="843" spans="1:84"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6"/>
      <c r="BH843" s="6"/>
      <c r="BI843" s="6"/>
      <c r="BJ843" s="6"/>
      <c r="BK843" s="6"/>
      <c r="BL843" s="6"/>
      <c r="BM843" s="6"/>
      <c r="BN843" s="6"/>
      <c r="BO843" s="6"/>
      <c r="BP843" s="6"/>
      <c r="BQ843" s="6"/>
      <c r="BR843" s="6"/>
      <c r="BS843" s="6"/>
      <c r="BT843" s="6"/>
      <c r="BU843" s="6"/>
      <c r="BV843" s="6"/>
      <c r="BW843" s="6"/>
      <c r="BX843" s="6"/>
      <c r="BY843" s="6"/>
      <c r="BZ843" s="6"/>
      <c r="CA843" s="6"/>
      <c r="CB843" s="6"/>
      <c r="CC843" s="6"/>
      <c r="CD843" s="6"/>
      <c r="CE843" s="6"/>
      <c r="CF843" s="6"/>
    </row>
    <row r="844" spans="1:84"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6"/>
      <c r="BE844" s="6"/>
      <c r="BF844" s="6"/>
      <c r="BG844" s="6"/>
      <c r="BH844" s="6"/>
      <c r="BI844" s="6"/>
      <c r="BJ844" s="6"/>
      <c r="BK844" s="6"/>
      <c r="BL844" s="6"/>
      <c r="BM844" s="6"/>
      <c r="BN844" s="6"/>
      <c r="BO844" s="6"/>
      <c r="BP844" s="6"/>
      <c r="BQ844" s="6"/>
      <c r="BR844" s="6"/>
      <c r="BS844" s="6"/>
      <c r="BT844" s="6"/>
      <c r="BU844" s="6"/>
      <c r="BV844" s="6"/>
      <c r="BW844" s="6"/>
      <c r="BX844" s="6"/>
      <c r="BY844" s="6"/>
      <c r="BZ844" s="6"/>
      <c r="CA844" s="6"/>
      <c r="CB844" s="6"/>
      <c r="CC844" s="6"/>
      <c r="CD844" s="6"/>
      <c r="CE844" s="6"/>
      <c r="CF844" s="6"/>
    </row>
    <row r="845" spans="1:84"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c r="BA845" s="6"/>
      <c r="BB845" s="6"/>
      <c r="BC845" s="6"/>
      <c r="BD845" s="6"/>
      <c r="BE845" s="6"/>
      <c r="BF845" s="6"/>
      <c r="BG845" s="6"/>
      <c r="BH845" s="6"/>
      <c r="BI845" s="6"/>
      <c r="BJ845" s="6"/>
      <c r="BK845" s="6"/>
      <c r="BL845" s="6"/>
      <c r="BM845" s="6"/>
      <c r="BN845" s="6"/>
      <c r="BO845" s="6"/>
      <c r="BP845" s="6"/>
      <c r="BQ845" s="6"/>
      <c r="BR845" s="6"/>
      <c r="BS845" s="6"/>
      <c r="BT845" s="6"/>
      <c r="BU845" s="6"/>
      <c r="BV845" s="6"/>
      <c r="BW845" s="6"/>
      <c r="BX845" s="6"/>
      <c r="BY845" s="6"/>
      <c r="BZ845" s="6"/>
      <c r="CA845" s="6"/>
      <c r="CB845" s="6"/>
      <c r="CC845" s="6"/>
      <c r="CD845" s="6"/>
      <c r="CE845" s="6"/>
      <c r="CF845" s="6"/>
    </row>
    <row r="846" spans="1:84"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6"/>
      <c r="BE846" s="6"/>
      <c r="BF846" s="6"/>
      <c r="BG846" s="6"/>
      <c r="BH846" s="6"/>
      <c r="BI846" s="6"/>
      <c r="BJ846" s="6"/>
      <c r="BK846" s="6"/>
      <c r="BL846" s="6"/>
      <c r="BM846" s="6"/>
      <c r="BN846" s="6"/>
      <c r="BO846" s="6"/>
      <c r="BP846" s="6"/>
      <c r="BQ846" s="6"/>
      <c r="BR846" s="6"/>
      <c r="BS846" s="6"/>
      <c r="BT846" s="6"/>
      <c r="BU846" s="6"/>
      <c r="BV846" s="6"/>
      <c r="BW846" s="6"/>
      <c r="BX846" s="6"/>
      <c r="BY846" s="6"/>
      <c r="BZ846" s="6"/>
      <c r="CA846" s="6"/>
      <c r="CB846" s="6"/>
      <c r="CC846" s="6"/>
      <c r="CD846" s="6"/>
      <c r="CE846" s="6"/>
      <c r="CF846" s="6"/>
    </row>
    <row r="847" spans="1:84"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c r="BF847" s="6"/>
      <c r="BG847" s="6"/>
      <c r="BH847" s="6"/>
      <c r="BI847" s="6"/>
      <c r="BJ847" s="6"/>
      <c r="BK847" s="6"/>
      <c r="BL847" s="6"/>
      <c r="BM847" s="6"/>
      <c r="BN847" s="6"/>
      <c r="BO847" s="6"/>
      <c r="BP847" s="6"/>
      <c r="BQ847" s="6"/>
      <c r="BR847" s="6"/>
      <c r="BS847" s="6"/>
      <c r="BT847" s="6"/>
      <c r="BU847" s="6"/>
      <c r="BV847" s="6"/>
      <c r="BW847" s="6"/>
      <c r="BX847" s="6"/>
      <c r="BY847" s="6"/>
      <c r="BZ847" s="6"/>
      <c r="CA847" s="6"/>
      <c r="CB847" s="6"/>
      <c r="CC847" s="6"/>
      <c r="CD847" s="6"/>
      <c r="CE847" s="6"/>
      <c r="CF847" s="6"/>
    </row>
    <row r="848" spans="1:84"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c r="BT848" s="6"/>
      <c r="BU848" s="6"/>
      <c r="BV848" s="6"/>
      <c r="BW848" s="6"/>
      <c r="BX848" s="6"/>
      <c r="BY848" s="6"/>
      <c r="BZ848" s="6"/>
      <c r="CA848" s="6"/>
      <c r="CB848" s="6"/>
      <c r="CC848" s="6"/>
      <c r="CD848" s="6"/>
      <c r="CE848" s="6"/>
      <c r="CF848" s="6"/>
    </row>
    <row r="849" spans="1:84"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6"/>
      <c r="BH849" s="6"/>
      <c r="BI849" s="6"/>
      <c r="BJ849" s="6"/>
      <c r="BK849" s="6"/>
      <c r="BL849" s="6"/>
      <c r="BM849" s="6"/>
      <c r="BN849" s="6"/>
      <c r="BO849" s="6"/>
      <c r="BP849" s="6"/>
      <c r="BQ849" s="6"/>
      <c r="BR849" s="6"/>
      <c r="BS849" s="6"/>
      <c r="BT849" s="6"/>
      <c r="BU849" s="6"/>
      <c r="BV849" s="6"/>
      <c r="BW849" s="6"/>
      <c r="BX849" s="6"/>
      <c r="BY849" s="6"/>
      <c r="BZ849" s="6"/>
      <c r="CA849" s="6"/>
      <c r="CB849" s="6"/>
      <c r="CC849" s="6"/>
      <c r="CD849" s="6"/>
      <c r="CE849" s="6"/>
      <c r="CF849" s="6"/>
    </row>
    <row r="850" spans="1:84"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c r="BF850" s="6"/>
      <c r="BG850" s="6"/>
      <c r="BH850" s="6"/>
      <c r="BI850" s="6"/>
      <c r="BJ850" s="6"/>
      <c r="BK850" s="6"/>
      <c r="BL850" s="6"/>
      <c r="BM850" s="6"/>
      <c r="BN850" s="6"/>
      <c r="BO850" s="6"/>
      <c r="BP850" s="6"/>
      <c r="BQ850" s="6"/>
      <c r="BR850" s="6"/>
      <c r="BS850" s="6"/>
      <c r="BT850" s="6"/>
      <c r="BU850" s="6"/>
      <c r="BV850" s="6"/>
      <c r="BW850" s="6"/>
      <c r="BX850" s="6"/>
      <c r="BY850" s="6"/>
      <c r="BZ850" s="6"/>
      <c r="CA850" s="6"/>
      <c r="CB850" s="6"/>
      <c r="CC850" s="6"/>
      <c r="CD850" s="6"/>
      <c r="CE850" s="6"/>
      <c r="CF850" s="6"/>
    </row>
    <row r="851" spans="1:84"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c r="BF851" s="6"/>
      <c r="BG851" s="6"/>
      <c r="BH851" s="6"/>
      <c r="BI851" s="6"/>
      <c r="BJ851" s="6"/>
      <c r="BK851" s="6"/>
      <c r="BL851" s="6"/>
      <c r="BM851" s="6"/>
      <c r="BN851" s="6"/>
      <c r="BO851" s="6"/>
      <c r="BP851" s="6"/>
      <c r="BQ851" s="6"/>
      <c r="BR851" s="6"/>
      <c r="BS851" s="6"/>
      <c r="BT851" s="6"/>
      <c r="BU851" s="6"/>
      <c r="BV851" s="6"/>
      <c r="BW851" s="6"/>
      <c r="BX851" s="6"/>
      <c r="BY851" s="6"/>
      <c r="BZ851" s="6"/>
      <c r="CA851" s="6"/>
      <c r="CB851" s="6"/>
      <c r="CC851" s="6"/>
      <c r="CD851" s="6"/>
      <c r="CE851" s="6"/>
      <c r="CF851" s="6"/>
    </row>
    <row r="852" spans="1:84"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c r="BF852" s="6"/>
      <c r="BG852" s="6"/>
      <c r="BH852" s="6"/>
      <c r="BI852" s="6"/>
      <c r="BJ852" s="6"/>
      <c r="BK852" s="6"/>
      <c r="BL852" s="6"/>
      <c r="BM852" s="6"/>
      <c r="BN852" s="6"/>
      <c r="BO852" s="6"/>
      <c r="BP852" s="6"/>
      <c r="BQ852" s="6"/>
      <c r="BR852" s="6"/>
      <c r="BS852" s="6"/>
      <c r="BT852" s="6"/>
      <c r="BU852" s="6"/>
      <c r="BV852" s="6"/>
      <c r="BW852" s="6"/>
      <c r="BX852" s="6"/>
      <c r="BY852" s="6"/>
      <c r="BZ852" s="6"/>
      <c r="CA852" s="6"/>
      <c r="CB852" s="6"/>
      <c r="CC852" s="6"/>
      <c r="CD852" s="6"/>
      <c r="CE852" s="6"/>
      <c r="CF852" s="6"/>
    </row>
    <row r="853" spans="1:84"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c r="BF853" s="6"/>
      <c r="BG853" s="6"/>
      <c r="BH853" s="6"/>
      <c r="BI853" s="6"/>
      <c r="BJ853" s="6"/>
      <c r="BK853" s="6"/>
      <c r="BL853" s="6"/>
      <c r="BM853" s="6"/>
      <c r="BN853" s="6"/>
      <c r="BO853" s="6"/>
      <c r="BP853" s="6"/>
      <c r="BQ853" s="6"/>
      <c r="BR853" s="6"/>
      <c r="BS853" s="6"/>
      <c r="BT853" s="6"/>
      <c r="BU853" s="6"/>
      <c r="BV853" s="6"/>
      <c r="BW853" s="6"/>
      <c r="BX853" s="6"/>
      <c r="BY853" s="6"/>
      <c r="BZ853" s="6"/>
      <c r="CA853" s="6"/>
      <c r="CB853" s="6"/>
      <c r="CC853" s="6"/>
      <c r="CD853" s="6"/>
      <c r="CE853" s="6"/>
      <c r="CF853" s="6"/>
    </row>
    <row r="854" spans="1:84"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6"/>
      <c r="BH854" s="6"/>
      <c r="BI854" s="6"/>
      <c r="BJ854" s="6"/>
      <c r="BK854" s="6"/>
      <c r="BL854" s="6"/>
      <c r="BM854" s="6"/>
      <c r="BN854" s="6"/>
      <c r="BO854" s="6"/>
      <c r="BP854" s="6"/>
      <c r="BQ854" s="6"/>
      <c r="BR854" s="6"/>
      <c r="BS854" s="6"/>
      <c r="BT854" s="6"/>
      <c r="BU854" s="6"/>
      <c r="BV854" s="6"/>
      <c r="BW854" s="6"/>
      <c r="BX854" s="6"/>
      <c r="BY854" s="6"/>
      <c r="BZ854" s="6"/>
      <c r="CA854" s="6"/>
      <c r="CB854" s="6"/>
      <c r="CC854" s="6"/>
      <c r="CD854" s="6"/>
      <c r="CE854" s="6"/>
      <c r="CF854" s="6"/>
    </row>
    <row r="855" spans="1:84"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6"/>
      <c r="BE855" s="6"/>
      <c r="BF855" s="6"/>
      <c r="BG855" s="6"/>
      <c r="BH855" s="6"/>
      <c r="BI855" s="6"/>
      <c r="BJ855" s="6"/>
      <c r="BK855" s="6"/>
      <c r="BL855" s="6"/>
      <c r="BM855" s="6"/>
      <c r="BN855" s="6"/>
      <c r="BO855" s="6"/>
      <c r="BP855" s="6"/>
      <c r="BQ855" s="6"/>
      <c r="BR855" s="6"/>
      <c r="BS855" s="6"/>
      <c r="BT855" s="6"/>
      <c r="BU855" s="6"/>
      <c r="BV855" s="6"/>
      <c r="BW855" s="6"/>
      <c r="BX855" s="6"/>
      <c r="BY855" s="6"/>
      <c r="BZ855" s="6"/>
      <c r="CA855" s="6"/>
      <c r="CB855" s="6"/>
      <c r="CC855" s="6"/>
      <c r="CD855" s="6"/>
      <c r="CE855" s="6"/>
      <c r="CF855" s="6"/>
    </row>
    <row r="856" spans="1:84"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c r="BF856" s="6"/>
      <c r="BG856" s="6"/>
      <c r="BH856" s="6"/>
      <c r="BI856" s="6"/>
      <c r="BJ856" s="6"/>
      <c r="BK856" s="6"/>
      <c r="BL856" s="6"/>
      <c r="BM856" s="6"/>
      <c r="BN856" s="6"/>
      <c r="BO856" s="6"/>
      <c r="BP856" s="6"/>
      <c r="BQ856" s="6"/>
      <c r="BR856" s="6"/>
      <c r="BS856" s="6"/>
      <c r="BT856" s="6"/>
      <c r="BU856" s="6"/>
      <c r="BV856" s="6"/>
      <c r="BW856" s="6"/>
      <c r="BX856" s="6"/>
      <c r="BY856" s="6"/>
      <c r="BZ856" s="6"/>
      <c r="CA856" s="6"/>
      <c r="CB856" s="6"/>
      <c r="CC856" s="6"/>
      <c r="CD856" s="6"/>
      <c r="CE856" s="6"/>
      <c r="CF856" s="6"/>
    </row>
    <row r="857" spans="1:84"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c r="BF857" s="6"/>
      <c r="BG857" s="6"/>
      <c r="BH857" s="6"/>
      <c r="BI857" s="6"/>
      <c r="BJ857" s="6"/>
      <c r="BK857" s="6"/>
      <c r="BL857" s="6"/>
      <c r="BM857" s="6"/>
      <c r="BN857" s="6"/>
      <c r="BO857" s="6"/>
      <c r="BP857" s="6"/>
      <c r="BQ857" s="6"/>
      <c r="BR857" s="6"/>
      <c r="BS857" s="6"/>
      <c r="BT857" s="6"/>
      <c r="BU857" s="6"/>
      <c r="BV857" s="6"/>
      <c r="BW857" s="6"/>
      <c r="BX857" s="6"/>
      <c r="BY857" s="6"/>
      <c r="BZ857" s="6"/>
      <c r="CA857" s="6"/>
      <c r="CB857" s="6"/>
      <c r="CC857" s="6"/>
      <c r="CD857" s="6"/>
      <c r="CE857" s="6"/>
      <c r="CF857" s="6"/>
    </row>
    <row r="858" spans="1:84"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6"/>
      <c r="BH858" s="6"/>
      <c r="BI858" s="6"/>
      <c r="BJ858" s="6"/>
      <c r="BK858" s="6"/>
      <c r="BL858" s="6"/>
      <c r="BM858" s="6"/>
      <c r="BN858" s="6"/>
      <c r="BO858" s="6"/>
      <c r="BP858" s="6"/>
      <c r="BQ858" s="6"/>
      <c r="BR858" s="6"/>
      <c r="BS858" s="6"/>
      <c r="BT858" s="6"/>
      <c r="BU858" s="6"/>
      <c r="BV858" s="6"/>
      <c r="BW858" s="6"/>
      <c r="BX858" s="6"/>
      <c r="BY858" s="6"/>
      <c r="BZ858" s="6"/>
      <c r="CA858" s="6"/>
      <c r="CB858" s="6"/>
      <c r="CC858" s="6"/>
      <c r="CD858" s="6"/>
      <c r="CE858" s="6"/>
      <c r="CF858" s="6"/>
    </row>
    <row r="859" spans="1:84"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c r="BV859" s="6"/>
      <c r="BW859" s="6"/>
      <c r="BX859" s="6"/>
      <c r="BY859" s="6"/>
      <c r="BZ859" s="6"/>
      <c r="CA859" s="6"/>
      <c r="CB859" s="6"/>
      <c r="CC859" s="6"/>
      <c r="CD859" s="6"/>
      <c r="CE859" s="6"/>
      <c r="CF859" s="6"/>
    </row>
    <row r="860" spans="1:84"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c r="BT860" s="6"/>
      <c r="BU860" s="6"/>
      <c r="BV860" s="6"/>
      <c r="BW860" s="6"/>
      <c r="BX860" s="6"/>
      <c r="BY860" s="6"/>
      <c r="BZ860" s="6"/>
      <c r="CA860" s="6"/>
      <c r="CB860" s="6"/>
      <c r="CC860" s="6"/>
      <c r="CD860" s="6"/>
      <c r="CE860" s="6"/>
      <c r="CF860" s="6"/>
    </row>
    <row r="861" spans="1:84"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c r="BT861" s="6"/>
      <c r="BU861" s="6"/>
      <c r="BV861" s="6"/>
      <c r="BW861" s="6"/>
      <c r="BX861" s="6"/>
      <c r="BY861" s="6"/>
      <c r="BZ861" s="6"/>
      <c r="CA861" s="6"/>
      <c r="CB861" s="6"/>
      <c r="CC861" s="6"/>
      <c r="CD861" s="6"/>
      <c r="CE861" s="6"/>
      <c r="CF861" s="6"/>
    </row>
    <row r="862" spans="1:84"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c r="BT862" s="6"/>
      <c r="BU862" s="6"/>
      <c r="BV862" s="6"/>
      <c r="BW862" s="6"/>
      <c r="BX862" s="6"/>
      <c r="BY862" s="6"/>
      <c r="BZ862" s="6"/>
      <c r="CA862" s="6"/>
      <c r="CB862" s="6"/>
      <c r="CC862" s="6"/>
      <c r="CD862" s="6"/>
      <c r="CE862" s="6"/>
      <c r="CF862" s="6"/>
    </row>
    <row r="863" spans="1:84"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c r="BF863" s="6"/>
      <c r="BG863" s="6"/>
      <c r="BH863" s="6"/>
      <c r="BI863" s="6"/>
      <c r="BJ863" s="6"/>
      <c r="BK863" s="6"/>
      <c r="BL863" s="6"/>
      <c r="BM863" s="6"/>
      <c r="BN863" s="6"/>
      <c r="BO863" s="6"/>
      <c r="BP863" s="6"/>
      <c r="BQ863" s="6"/>
      <c r="BR863" s="6"/>
      <c r="BS863" s="6"/>
      <c r="BT863" s="6"/>
      <c r="BU863" s="6"/>
      <c r="BV863" s="6"/>
      <c r="BW863" s="6"/>
      <c r="BX863" s="6"/>
      <c r="BY863" s="6"/>
      <c r="BZ863" s="6"/>
      <c r="CA863" s="6"/>
      <c r="CB863" s="6"/>
      <c r="CC863" s="6"/>
      <c r="CD863" s="6"/>
      <c r="CE863" s="6"/>
      <c r="CF863" s="6"/>
    </row>
    <row r="864" spans="1:84"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6"/>
      <c r="BH864" s="6"/>
      <c r="BI864" s="6"/>
      <c r="BJ864" s="6"/>
      <c r="BK864" s="6"/>
      <c r="BL864" s="6"/>
      <c r="BM864" s="6"/>
      <c r="BN864" s="6"/>
      <c r="BO864" s="6"/>
      <c r="BP864" s="6"/>
      <c r="BQ864" s="6"/>
      <c r="BR864" s="6"/>
      <c r="BS864" s="6"/>
      <c r="BT864" s="6"/>
      <c r="BU864" s="6"/>
      <c r="BV864" s="6"/>
      <c r="BW864" s="6"/>
      <c r="BX864" s="6"/>
      <c r="BY864" s="6"/>
      <c r="BZ864" s="6"/>
      <c r="CA864" s="6"/>
      <c r="CB864" s="6"/>
      <c r="CC864" s="6"/>
      <c r="CD864" s="6"/>
      <c r="CE864" s="6"/>
      <c r="CF864" s="6"/>
    </row>
    <row r="865" spans="1:84"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c r="BF865" s="6"/>
      <c r="BG865" s="6"/>
      <c r="BH865" s="6"/>
      <c r="BI865" s="6"/>
      <c r="BJ865" s="6"/>
      <c r="BK865" s="6"/>
      <c r="BL865" s="6"/>
      <c r="BM865" s="6"/>
      <c r="BN865" s="6"/>
      <c r="BO865" s="6"/>
      <c r="BP865" s="6"/>
      <c r="BQ865" s="6"/>
      <c r="BR865" s="6"/>
      <c r="BS865" s="6"/>
      <c r="BT865" s="6"/>
      <c r="BU865" s="6"/>
      <c r="BV865" s="6"/>
      <c r="BW865" s="6"/>
      <c r="BX865" s="6"/>
      <c r="BY865" s="6"/>
      <c r="BZ865" s="6"/>
      <c r="CA865" s="6"/>
      <c r="CB865" s="6"/>
      <c r="CC865" s="6"/>
      <c r="CD865" s="6"/>
      <c r="CE865" s="6"/>
      <c r="CF865" s="6"/>
    </row>
    <row r="866" spans="1:84"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c r="BF866" s="6"/>
      <c r="BG866" s="6"/>
      <c r="BH866" s="6"/>
      <c r="BI866" s="6"/>
      <c r="BJ866" s="6"/>
      <c r="BK866" s="6"/>
      <c r="BL866" s="6"/>
      <c r="BM866" s="6"/>
      <c r="BN866" s="6"/>
      <c r="BO866" s="6"/>
      <c r="BP866" s="6"/>
      <c r="BQ866" s="6"/>
      <c r="BR866" s="6"/>
      <c r="BS866" s="6"/>
      <c r="BT866" s="6"/>
      <c r="BU866" s="6"/>
      <c r="BV866" s="6"/>
      <c r="BW866" s="6"/>
      <c r="BX866" s="6"/>
      <c r="BY866" s="6"/>
      <c r="BZ866" s="6"/>
      <c r="CA866" s="6"/>
      <c r="CB866" s="6"/>
      <c r="CC866" s="6"/>
      <c r="CD866" s="6"/>
      <c r="CE866" s="6"/>
      <c r="CF866" s="6"/>
    </row>
    <row r="867" spans="1:84"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6"/>
      <c r="BH867" s="6"/>
      <c r="BI867" s="6"/>
      <c r="BJ867" s="6"/>
      <c r="BK867" s="6"/>
      <c r="BL867" s="6"/>
      <c r="BM867" s="6"/>
      <c r="BN867" s="6"/>
      <c r="BO867" s="6"/>
      <c r="BP867" s="6"/>
      <c r="BQ867" s="6"/>
      <c r="BR867" s="6"/>
      <c r="BS867" s="6"/>
      <c r="BT867" s="6"/>
      <c r="BU867" s="6"/>
      <c r="BV867" s="6"/>
      <c r="BW867" s="6"/>
      <c r="BX867" s="6"/>
      <c r="BY867" s="6"/>
      <c r="BZ867" s="6"/>
      <c r="CA867" s="6"/>
      <c r="CB867" s="6"/>
      <c r="CC867" s="6"/>
      <c r="CD867" s="6"/>
      <c r="CE867" s="6"/>
      <c r="CF867" s="6"/>
    </row>
    <row r="868" spans="1:84"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c r="BT868" s="6"/>
      <c r="BU868" s="6"/>
      <c r="BV868" s="6"/>
      <c r="BW868" s="6"/>
      <c r="BX868" s="6"/>
      <c r="BY868" s="6"/>
      <c r="BZ868" s="6"/>
      <c r="CA868" s="6"/>
      <c r="CB868" s="6"/>
      <c r="CC868" s="6"/>
      <c r="CD868" s="6"/>
      <c r="CE868" s="6"/>
      <c r="CF868" s="6"/>
    </row>
    <row r="869" spans="1:84"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c r="BV869" s="6"/>
      <c r="BW869" s="6"/>
      <c r="BX869" s="6"/>
      <c r="BY869" s="6"/>
      <c r="BZ869" s="6"/>
      <c r="CA869" s="6"/>
      <c r="CB869" s="6"/>
      <c r="CC869" s="6"/>
      <c r="CD869" s="6"/>
      <c r="CE869" s="6"/>
      <c r="CF869" s="6"/>
    </row>
    <row r="870" spans="1:84"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6"/>
      <c r="BH870" s="6"/>
      <c r="BI870" s="6"/>
      <c r="BJ870" s="6"/>
      <c r="BK870" s="6"/>
      <c r="BL870" s="6"/>
      <c r="BM870" s="6"/>
      <c r="BN870" s="6"/>
      <c r="BO870" s="6"/>
      <c r="BP870" s="6"/>
      <c r="BQ870" s="6"/>
      <c r="BR870" s="6"/>
      <c r="BS870" s="6"/>
      <c r="BT870" s="6"/>
      <c r="BU870" s="6"/>
      <c r="BV870" s="6"/>
      <c r="BW870" s="6"/>
      <c r="BX870" s="6"/>
      <c r="BY870" s="6"/>
      <c r="BZ870" s="6"/>
      <c r="CA870" s="6"/>
      <c r="CB870" s="6"/>
      <c r="CC870" s="6"/>
      <c r="CD870" s="6"/>
      <c r="CE870" s="6"/>
      <c r="CF870" s="6"/>
    </row>
    <row r="871" spans="1:84"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c r="BT871" s="6"/>
      <c r="BU871" s="6"/>
      <c r="BV871" s="6"/>
      <c r="BW871" s="6"/>
      <c r="BX871" s="6"/>
      <c r="BY871" s="6"/>
      <c r="BZ871" s="6"/>
      <c r="CA871" s="6"/>
      <c r="CB871" s="6"/>
      <c r="CC871" s="6"/>
      <c r="CD871" s="6"/>
      <c r="CE871" s="6"/>
      <c r="CF871" s="6"/>
    </row>
    <row r="872" spans="1:84"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c r="BG872" s="6"/>
      <c r="BH872" s="6"/>
      <c r="BI872" s="6"/>
      <c r="BJ872" s="6"/>
      <c r="BK872" s="6"/>
      <c r="BL872" s="6"/>
      <c r="BM872" s="6"/>
      <c r="BN872" s="6"/>
      <c r="BO872" s="6"/>
      <c r="BP872" s="6"/>
      <c r="BQ872" s="6"/>
      <c r="BR872" s="6"/>
      <c r="BS872" s="6"/>
      <c r="BT872" s="6"/>
      <c r="BU872" s="6"/>
      <c r="BV872" s="6"/>
      <c r="BW872" s="6"/>
      <c r="BX872" s="6"/>
      <c r="BY872" s="6"/>
      <c r="BZ872" s="6"/>
      <c r="CA872" s="6"/>
      <c r="CB872" s="6"/>
      <c r="CC872" s="6"/>
      <c r="CD872" s="6"/>
      <c r="CE872" s="6"/>
      <c r="CF872" s="6"/>
    </row>
    <row r="873" spans="1:84"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c r="BF873" s="6"/>
      <c r="BG873" s="6"/>
      <c r="BH873" s="6"/>
      <c r="BI873" s="6"/>
      <c r="BJ873" s="6"/>
      <c r="BK873" s="6"/>
      <c r="BL873" s="6"/>
      <c r="BM873" s="6"/>
      <c r="BN873" s="6"/>
      <c r="BO873" s="6"/>
      <c r="BP873" s="6"/>
      <c r="BQ873" s="6"/>
      <c r="BR873" s="6"/>
      <c r="BS873" s="6"/>
      <c r="BT873" s="6"/>
      <c r="BU873" s="6"/>
      <c r="BV873" s="6"/>
      <c r="BW873" s="6"/>
      <c r="BX873" s="6"/>
      <c r="BY873" s="6"/>
      <c r="BZ873" s="6"/>
      <c r="CA873" s="6"/>
      <c r="CB873" s="6"/>
      <c r="CC873" s="6"/>
      <c r="CD873" s="6"/>
      <c r="CE873" s="6"/>
      <c r="CF873" s="6"/>
    </row>
    <row r="874" spans="1:84"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c r="BB874" s="6"/>
      <c r="BC874" s="6"/>
      <c r="BD874" s="6"/>
      <c r="BE874" s="6"/>
      <c r="BF874" s="6"/>
      <c r="BG874" s="6"/>
      <c r="BH874" s="6"/>
      <c r="BI874" s="6"/>
      <c r="BJ874" s="6"/>
      <c r="BK874" s="6"/>
      <c r="BL874" s="6"/>
      <c r="BM874" s="6"/>
      <c r="BN874" s="6"/>
      <c r="BO874" s="6"/>
      <c r="BP874" s="6"/>
      <c r="BQ874" s="6"/>
      <c r="BR874" s="6"/>
      <c r="BS874" s="6"/>
      <c r="BT874" s="6"/>
      <c r="BU874" s="6"/>
      <c r="BV874" s="6"/>
      <c r="BW874" s="6"/>
      <c r="BX874" s="6"/>
      <c r="BY874" s="6"/>
      <c r="BZ874" s="6"/>
      <c r="CA874" s="6"/>
      <c r="CB874" s="6"/>
      <c r="CC874" s="6"/>
      <c r="CD874" s="6"/>
      <c r="CE874" s="6"/>
      <c r="CF874" s="6"/>
    </row>
    <row r="875" spans="1:84"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c r="BF875" s="6"/>
      <c r="BG875" s="6"/>
      <c r="BH875" s="6"/>
      <c r="BI875" s="6"/>
      <c r="BJ875" s="6"/>
      <c r="BK875" s="6"/>
      <c r="BL875" s="6"/>
      <c r="BM875" s="6"/>
      <c r="BN875" s="6"/>
      <c r="BO875" s="6"/>
      <c r="BP875" s="6"/>
      <c r="BQ875" s="6"/>
      <c r="BR875" s="6"/>
      <c r="BS875" s="6"/>
      <c r="BT875" s="6"/>
      <c r="BU875" s="6"/>
      <c r="BV875" s="6"/>
      <c r="BW875" s="6"/>
      <c r="BX875" s="6"/>
      <c r="BY875" s="6"/>
      <c r="BZ875" s="6"/>
      <c r="CA875" s="6"/>
      <c r="CB875" s="6"/>
      <c r="CC875" s="6"/>
      <c r="CD875" s="6"/>
      <c r="CE875" s="6"/>
      <c r="CF875" s="6"/>
    </row>
    <row r="876" spans="1:84"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6"/>
      <c r="BE876" s="6"/>
      <c r="BF876" s="6"/>
      <c r="BG876" s="6"/>
      <c r="BH876" s="6"/>
      <c r="BI876" s="6"/>
      <c r="BJ876" s="6"/>
      <c r="BK876" s="6"/>
      <c r="BL876" s="6"/>
      <c r="BM876" s="6"/>
      <c r="BN876" s="6"/>
      <c r="BO876" s="6"/>
      <c r="BP876" s="6"/>
      <c r="BQ876" s="6"/>
      <c r="BR876" s="6"/>
      <c r="BS876" s="6"/>
      <c r="BT876" s="6"/>
      <c r="BU876" s="6"/>
      <c r="BV876" s="6"/>
      <c r="BW876" s="6"/>
      <c r="BX876" s="6"/>
      <c r="BY876" s="6"/>
      <c r="BZ876" s="6"/>
      <c r="CA876" s="6"/>
      <c r="CB876" s="6"/>
      <c r="CC876" s="6"/>
      <c r="CD876" s="6"/>
      <c r="CE876" s="6"/>
      <c r="CF876" s="6"/>
    </row>
    <row r="877" spans="1:84"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c r="BF877" s="6"/>
      <c r="BG877" s="6"/>
      <c r="BH877" s="6"/>
      <c r="BI877" s="6"/>
      <c r="BJ877" s="6"/>
      <c r="BK877" s="6"/>
      <c r="BL877" s="6"/>
      <c r="BM877" s="6"/>
      <c r="BN877" s="6"/>
      <c r="BO877" s="6"/>
      <c r="BP877" s="6"/>
      <c r="BQ877" s="6"/>
      <c r="BR877" s="6"/>
      <c r="BS877" s="6"/>
      <c r="BT877" s="6"/>
      <c r="BU877" s="6"/>
      <c r="BV877" s="6"/>
      <c r="BW877" s="6"/>
      <c r="BX877" s="6"/>
      <c r="BY877" s="6"/>
      <c r="BZ877" s="6"/>
      <c r="CA877" s="6"/>
      <c r="CB877" s="6"/>
      <c r="CC877" s="6"/>
      <c r="CD877" s="6"/>
      <c r="CE877" s="6"/>
      <c r="CF877" s="6"/>
    </row>
    <row r="878" spans="1:84"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c r="BF878" s="6"/>
      <c r="BG878" s="6"/>
      <c r="BH878" s="6"/>
      <c r="BI878" s="6"/>
      <c r="BJ878" s="6"/>
      <c r="BK878" s="6"/>
      <c r="BL878" s="6"/>
      <c r="BM878" s="6"/>
      <c r="BN878" s="6"/>
      <c r="BO878" s="6"/>
      <c r="BP878" s="6"/>
      <c r="BQ878" s="6"/>
      <c r="BR878" s="6"/>
      <c r="BS878" s="6"/>
      <c r="BT878" s="6"/>
      <c r="BU878" s="6"/>
      <c r="BV878" s="6"/>
      <c r="BW878" s="6"/>
      <c r="BX878" s="6"/>
      <c r="BY878" s="6"/>
      <c r="BZ878" s="6"/>
      <c r="CA878" s="6"/>
      <c r="CB878" s="6"/>
      <c r="CC878" s="6"/>
      <c r="CD878" s="6"/>
      <c r="CE878" s="6"/>
      <c r="CF878" s="6"/>
    </row>
    <row r="879" spans="1:84"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6"/>
      <c r="BH879" s="6"/>
      <c r="BI879" s="6"/>
      <c r="BJ879" s="6"/>
      <c r="BK879" s="6"/>
      <c r="BL879" s="6"/>
      <c r="BM879" s="6"/>
      <c r="BN879" s="6"/>
      <c r="BO879" s="6"/>
      <c r="BP879" s="6"/>
      <c r="BQ879" s="6"/>
      <c r="BR879" s="6"/>
      <c r="BS879" s="6"/>
      <c r="BT879" s="6"/>
      <c r="BU879" s="6"/>
      <c r="BV879" s="6"/>
      <c r="BW879" s="6"/>
      <c r="BX879" s="6"/>
      <c r="BY879" s="6"/>
      <c r="BZ879" s="6"/>
      <c r="CA879" s="6"/>
      <c r="CB879" s="6"/>
      <c r="CC879" s="6"/>
      <c r="CD879" s="6"/>
      <c r="CE879" s="6"/>
      <c r="CF879" s="6"/>
    </row>
    <row r="880" spans="1:84"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c r="BF880" s="6"/>
      <c r="BG880" s="6"/>
      <c r="BH880" s="6"/>
      <c r="BI880" s="6"/>
      <c r="BJ880" s="6"/>
      <c r="BK880" s="6"/>
      <c r="BL880" s="6"/>
      <c r="BM880" s="6"/>
      <c r="BN880" s="6"/>
      <c r="BO880" s="6"/>
      <c r="BP880" s="6"/>
      <c r="BQ880" s="6"/>
      <c r="BR880" s="6"/>
      <c r="BS880" s="6"/>
      <c r="BT880" s="6"/>
      <c r="BU880" s="6"/>
      <c r="BV880" s="6"/>
      <c r="BW880" s="6"/>
      <c r="BX880" s="6"/>
      <c r="BY880" s="6"/>
      <c r="BZ880" s="6"/>
      <c r="CA880" s="6"/>
      <c r="CB880" s="6"/>
      <c r="CC880" s="6"/>
      <c r="CD880" s="6"/>
      <c r="CE880" s="6"/>
      <c r="CF880" s="6"/>
    </row>
    <row r="881" spans="1:84"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c r="BG881" s="6"/>
      <c r="BH881" s="6"/>
      <c r="BI881" s="6"/>
      <c r="BJ881" s="6"/>
      <c r="BK881" s="6"/>
      <c r="BL881" s="6"/>
      <c r="BM881" s="6"/>
      <c r="BN881" s="6"/>
      <c r="BO881" s="6"/>
      <c r="BP881" s="6"/>
      <c r="BQ881" s="6"/>
      <c r="BR881" s="6"/>
      <c r="BS881" s="6"/>
      <c r="BT881" s="6"/>
      <c r="BU881" s="6"/>
      <c r="BV881" s="6"/>
      <c r="BW881" s="6"/>
      <c r="BX881" s="6"/>
      <c r="BY881" s="6"/>
      <c r="BZ881" s="6"/>
      <c r="CA881" s="6"/>
      <c r="CB881" s="6"/>
      <c r="CC881" s="6"/>
      <c r="CD881" s="6"/>
      <c r="CE881" s="6"/>
      <c r="CF881" s="6"/>
    </row>
    <row r="882" spans="1:84"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c r="BA882" s="6"/>
      <c r="BB882" s="6"/>
      <c r="BC882" s="6"/>
      <c r="BD882" s="6"/>
      <c r="BE882" s="6"/>
      <c r="BF882" s="6"/>
      <c r="BG882" s="6"/>
      <c r="BH882" s="6"/>
      <c r="BI882" s="6"/>
      <c r="BJ882" s="6"/>
      <c r="BK882" s="6"/>
      <c r="BL882" s="6"/>
      <c r="BM882" s="6"/>
      <c r="BN882" s="6"/>
      <c r="BO882" s="6"/>
      <c r="BP882" s="6"/>
      <c r="BQ882" s="6"/>
      <c r="BR882" s="6"/>
      <c r="BS882" s="6"/>
      <c r="BT882" s="6"/>
      <c r="BU882" s="6"/>
      <c r="BV882" s="6"/>
      <c r="BW882" s="6"/>
      <c r="BX882" s="6"/>
      <c r="BY882" s="6"/>
      <c r="BZ882" s="6"/>
      <c r="CA882" s="6"/>
      <c r="CB882" s="6"/>
      <c r="CC882" s="6"/>
      <c r="CD882" s="6"/>
      <c r="CE882" s="6"/>
      <c r="CF882" s="6"/>
    </row>
    <row r="883" spans="1:84"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c r="BT883" s="6"/>
      <c r="BU883" s="6"/>
      <c r="BV883" s="6"/>
      <c r="BW883" s="6"/>
      <c r="BX883" s="6"/>
      <c r="BY883" s="6"/>
      <c r="BZ883" s="6"/>
      <c r="CA883" s="6"/>
      <c r="CB883" s="6"/>
      <c r="CC883" s="6"/>
      <c r="CD883" s="6"/>
      <c r="CE883" s="6"/>
      <c r="CF883" s="6"/>
    </row>
    <row r="884" spans="1:84"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6"/>
      <c r="BH884" s="6"/>
      <c r="BI884" s="6"/>
      <c r="BJ884" s="6"/>
      <c r="BK884" s="6"/>
      <c r="BL884" s="6"/>
      <c r="BM884" s="6"/>
      <c r="BN884" s="6"/>
      <c r="BO884" s="6"/>
      <c r="BP884" s="6"/>
      <c r="BQ884" s="6"/>
      <c r="BR884" s="6"/>
      <c r="BS884" s="6"/>
      <c r="BT884" s="6"/>
      <c r="BU884" s="6"/>
      <c r="BV884" s="6"/>
      <c r="BW884" s="6"/>
      <c r="BX884" s="6"/>
      <c r="BY884" s="6"/>
      <c r="BZ884" s="6"/>
      <c r="CA884" s="6"/>
      <c r="CB884" s="6"/>
      <c r="CC884" s="6"/>
      <c r="CD884" s="6"/>
      <c r="CE884" s="6"/>
      <c r="CF884" s="6"/>
    </row>
    <row r="885" spans="1:84"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c r="BF885" s="6"/>
      <c r="BG885" s="6"/>
      <c r="BH885" s="6"/>
      <c r="BI885" s="6"/>
      <c r="BJ885" s="6"/>
      <c r="BK885" s="6"/>
      <c r="BL885" s="6"/>
      <c r="BM885" s="6"/>
      <c r="BN885" s="6"/>
      <c r="BO885" s="6"/>
      <c r="BP885" s="6"/>
      <c r="BQ885" s="6"/>
      <c r="BR885" s="6"/>
      <c r="BS885" s="6"/>
      <c r="BT885" s="6"/>
      <c r="BU885" s="6"/>
      <c r="BV885" s="6"/>
      <c r="BW885" s="6"/>
      <c r="BX885" s="6"/>
      <c r="BY885" s="6"/>
      <c r="BZ885" s="6"/>
      <c r="CA885" s="6"/>
      <c r="CB885" s="6"/>
      <c r="CC885" s="6"/>
      <c r="CD885" s="6"/>
      <c r="CE885" s="6"/>
      <c r="CF885" s="6"/>
    </row>
    <row r="886" spans="1:84"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c r="BT886" s="6"/>
      <c r="BU886" s="6"/>
      <c r="BV886" s="6"/>
      <c r="BW886" s="6"/>
      <c r="BX886" s="6"/>
      <c r="BY886" s="6"/>
      <c r="BZ886" s="6"/>
      <c r="CA886" s="6"/>
      <c r="CB886" s="6"/>
      <c r="CC886" s="6"/>
      <c r="CD886" s="6"/>
      <c r="CE886" s="6"/>
      <c r="CF886" s="6"/>
    </row>
    <row r="887" spans="1:84"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c r="BF887" s="6"/>
      <c r="BG887" s="6"/>
      <c r="BH887" s="6"/>
      <c r="BI887" s="6"/>
      <c r="BJ887" s="6"/>
      <c r="BK887" s="6"/>
      <c r="BL887" s="6"/>
      <c r="BM887" s="6"/>
      <c r="BN887" s="6"/>
      <c r="BO887" s="6"/>
      <c r="BP887" s="6"/>
      <c r="BQ887" s="6"/>
      <c r="BR887" s="6"/>
      <c r="BS887" s="6"/>
      <c r="BT887" s="6"/>
      <c r="BU887" s="6"/>
      <c r="BV887" s="6"/>
      <c r="BW887" s="6"/>
      <c r="BX887" s="6"/>
      <c r="BY887" s="6"/>
      <c r="BZ887" s="6"/>
      <c r="CA887" s="6"/>
      <c r="CB887" s="6"/>
      <c r="CC887" s="6"/>
      <c r="CD887" s="6"/>
      <c r="CE887" s="6"/>
      <c r="CF887" s="6"/>
    </row>
    <row r="888" spans="1:84"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c r="BF888" s="6"/>
      <c r="BG888" s="6"/>
      <c r="BH888" s="6"/>
      <c r="BI888" s="6"/>
      <c r="BJ888" s="6"/>
      <c r="BK888" s="6"/>
      <c r="BL888" s="6"/>
      <c r="BM888" s="6"/>
      <c r="BN888" s="6"/>
      <c r="BO888" s="6"/>
      <c r="BP888" s="6"/>
      <c r="BQ888" s="6"/>
      <c r="BR888" s="6"/>
      <c r="BS888" s="6"/>
      <c r="BT888" s="6"/>
      <c r="BU888" s="6"/>
      <c r="BV888" s="6"/>
      <c r="BW888" s="6"/>
      <c r="BX888" s="6"/>
      <c r="BY888" s="6"/>
      <c r="BZ888" s="6"/>
      <c r="CA888" s="6"/>
      <c r="CB888" s="6"/>
      <c r="CC888" s="6"/>
      <c r="CD888" s="6"/>
      <c r="CE888" s="6"/>
      <c r="CF888" s="6"/>
    </row>
    <row r="889" spans="1:84"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c r="BV889" s="6"/>
      <c r="BW889" s="6"/>
      <c r="BX889" s="6"/>
      <c r="BY889" s="6"/>
      <c r="BZ889" s="6"/>
      <c r="CA889" s="6"/>
      <c r="CB889" s="6"/>
      <c r="CC889" s="6"/>
      <c r="CD889" s="6"/>
      <c r="CE889" s="6"/>
      <c r="CF889" s="6"/>
    </row>
    <row r="890" spans="1:84"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c r="BF890" s="6"/>
      <c r="BG890" s="6"/>
      <c r="BH890" s="6"/>
      <c r="BI890" s="6"/>
      <c r="BJ890" s="6"/>
      <c r="BK890" s="6"/>
      <c r="BL890" s="6"/>
      <c r="BM890" s="6"/>
      <c r="BN890" s="6"/>
      <c r="BO890" s="6"/>
      <c r="BP890" s="6"/>
      <c r="BQ890" s="6"/>
      <c r="BR890" s="6"/>
      <c r="BS890" s="6"/>
      <c r="BT890" s="6"/>
      <c r="BU890" s="6"/>
      <c r="BV890" s="6"/>
      <c r="BW890" s="6"/>
      <c r="BX890" s="6"/>
      <c r="BY890" s="6"/>
      <c r="BZ890" s="6"/>
      <c r="CA890" s="6"/>
      <c r="CB890" s="6"/>
      <c r="CC890" s="6"/>
      <c r="CD890" s="6"/>
      <c r="CE890" s="6"/>
      <c r="CF890" s="6"/>
    </row>
    <row r="891" spans="1:84"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c r="BF891" s="6"/>
      <c r="BG891" s="6"/>
      <c r="BH891" s="6"/>
      <c r="BI891" s="6"/>
      <c r="BJ891" s="6"/>
      <c r="BK891" s="6"/>
      <c r="BL891" s="6"/>
      <c r="BM891" s="6"/>
      <c r="BN891" s="6"/>
      <c r="BO891" s="6"/>
      <c r="BP891" s="6"/>
      <c r="BQ891" s="6"/>
      <c r="BR891" s="6"/>
      <c r="BS891" s="6"/>
      <c r="BT891" s="6"/>
      <c r="BU891" s="6"/>
      <c r="BV891" s="6"/>
      <c r="BW891" s="6"/>
      <c r="BX891" s="6"/>
      <c r="BY891" s="6"/>
      <c r="BZ891" s="6"/>
      <c r="CA891" s="6"/>
      <c r="CB891" s="6"/>
      <c r="CC891" s="6"/>
      <c r="CD891" s="6"/>
      <c r="CE891" s="6"/>
      <c r="CF891" s="6"/>
    </row>
    <row r="892" spans="1:84"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6"/>
      <c r="BH892" s="6"/>
      <c r="BI892" s="6"/>
      <c r="BJ892" s="6"/>
      <c r="BK892" s="6"/>
      <c r="BL892" s="6"/>
      <c r="BM892" s="6"/>
      <c r="BN892" s="6"/>
      <c r="BO892" s="6"/>
      <c r="BP892" s="6"/>
      <c r="BQ892" s="6"/>
      <c r="BR892" s="6"/>
      <c r="BS892" s="6"/>
      <c r="BT892" s="6"/>
      <c r="BU892" s="6"/>
      <c r="BV892" s="6"/>
      <c r="BW892" s="6"/>
      <c r="BX892" s="6"/>
      <c r="BY892" s="6"/>
      <c r="BZ892" s="6"/>
      <c r="CA892" s="6"/>
      <c r="CB892" s="6"/>
      <c r="CC892" s="6"/>
      <c r="CD892" s="6"/>
      <c r="CE892" s="6"/>
      <c r="CF892" s="6"/>
    </row>
    <row r="893" spans="1:84"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c r="BF893" s="6"/>
      <c r="BG893" s="6"/>
      <c r="BH893" s="6"/>
      <c r="BI893" s="6"/>
      <c r="BJ893" s="6"/>
      <c r="BK893" s="6"/>
      <c r="BL893" s="6"/>
      <c r="BM893" s="6"/>
      <c r="BN893" s="6"/>
      <c r="BO893" s="6"/>
      <c r="BP893" s="6"/>
      <c r="BQ893" s="6"/>
      <c r="BR893" s="6"/>
      <c r="BS893" s="6"/>
      <c r="BT893" s="6"/>
      <c r="BU893" s="6"/>
      <c r="BV893" s="6"/>
      <c r="BW893" s="6"/>
      <c r="BX893" s="6"/>
      <c r="BY893" s="6"/>
      <c r="BZ893" s="6"/>
      <c r="CA893" s="6"/>
      <c r="CB893" s="6"/>
      <c r="CC893" s="6"/>
      <c r="CD893" s="6"/>
      <c r="CE893" s="6"/>
      <c r="CF893" s="6"/>
    </row>
    <row r="894" spans="1:84"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c r="BV894" s="6"/>
      <c r="BW894" s="6"/>
      <c r="BX894" s="6"/>
      <c r="BY894" s="6"/>
      <c r="BZ894" s="6"/>
      <c r="CA894" s="6"/>
      <c r="CB894" s="6"/>
      <c r="CC894" s="6"/>
      <c r="CD894" s="6"/>
      <c r="CE894" s="6"/>
      <c r="CF894" s="6"/>
    </row>
    <row r="895" spans="1:84"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c r="BF895" s="6"/>
      <c r="BG895" s="6"/>
      <c r="BH895" s="6"/>
      <c r="BI895" s="6"/>
      <c r="BJ895" s="6"/>
      <c r="BK895" s="6"/>
      <c r="BL895" s="6"/>
      <c r="BM895" s="6"/>
      <c r="BN895" s="6"/>
      <c r="BO895" s="6"/>
      <c r="BP895" s="6"/>
      <c r="BQ895" s="6"/>
      <c r="BR895" s="6"/>
      <c r="BS895" s="6"/>
      <c r="BT895" s="6"/>
      <c r="BU895" s="6"/>
      <c r="BV895" s="6"/>
      <c r="BW895" s="6"/>
      <c r="BX895" s="6"/>
      <c r="BY895" s="6"/>
      <c r="BZ895" s="6"/>
      <c r="CA895" s="6"/>
      <c r="CB895" s="6"/>
      <c r="CC895" s="6"/>
      <c r="CD895" s="6"/>
      <c r="CE895" s="6"/>
      <c r="CF895" s="6"/>
    </row>
    <row r="896" spans="1:84"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6"/>
      <c r="BH896" s="6"/>
      <c r="BI896" s="6"/>
      <c r="BJ896" s="6"/>
      <c r="BK896" s="6"/>
      <c r="BL896" s="6"/>
      <c r="BM896" s="6"/>
      <c r="BN896" s="6"/>
      <c r="BO896" s="6"/>
      <c r="BP896" s="6"/>
      <c r="BQ896" s="6"/>
      <c r="BR896" s="6"/>
      <c r="BS896" s="6"/>
      <c r="BT896" s="6"/>
      <c r="BU896" s="6"/>
      <c r="BV896" s="6"/>
      <c r="BW896" s="6"/>
      <c r="BX896" s="6"/>
      <c r="BY896" s="6"/>
      <c r="BZ896" s="6"/>
      <c r="CA896" s="6"/>
      <c r="CB896" s="6"/>
      <c r="CC896" s="6"/>
      <c r="CD896" s="6"/>
      <c r="CE896" s="6"/>
      <c r="CF896" s="6"/>
    </row>
    <row r="897" spans="1:84"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6"/>
      <c r="BH897" s="6"/>
      <c r="BI897" s="6"/>
      <c r="BJ897" s="6"/>
      <c r="BK897" s="6"/>
      <c r="BL897" s="6"/>
      <c r="BM897" s="6"/>
      <c r="BN897" s="6"/>
      <c r="BO897" s="6"/>
      <c r="BP897" s="6"/>
      <c r="BQ897" s="6"/>
      <c r="BR897" s="6"/>
      <c r="BS897" s="6"/>
      <c r="BT897" s="6"/>
      <c r="BU897" s="6"/>
      <c r="BV897" s="6"/>
      <c r="BW897" s="6"/>
      <c r="BX897" s="6"/>
      <c r="BY897" s="6"/>
      <c r="BZ897" s="6"/>
      <c r="CA897" s="6"/>
      <c r="CB897" s="6"/>
      <c r="CC897" s="6"/>
      <c r="CD897" s="6"/>
      <c r="CE897" s="6"/>
      <c r="CF897" s="6"/>
    </row>
    <row r="898" spans="1:84"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c r="BV898" s="6"/>
      <c r="BW898" s="6"/>
      <c r="BX898" s="6"/>
      <c r="BY898" s="6"/>
      <c r="BZ898" s="6"/>
      <c r="CA898" s="6"/>
      <c r="CB898" s="6"/>
      <c r="CC898" s="6"/>
      <c r="CD898" s="6"/>
      <c r="CE898" s="6"/>
      <c r="CF898" s="6"/>
    </row>
    <row r="899" spans="1:84"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c r="BV899" s="6"/>
      <c r="BW899" s="6"/>
      <c r="BX899" s="6"/>
      <c r="BY899" s="6"/>
      <c r="BZ899" s="6"/>
      <c r="CA899" s="6"/>
      <c r="CB899" s="6"/>
      <c r="CC899" s="6"/>
      <c r="CD899" s="6"/>
      <c r="CE899" s="6"/>
      <c r="CF899" s="6"/>
    </row>
    <row r="900" spans="1:84"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6"/>
      <c r="BE900" s="6"/>
      <c r="BF900" s="6"/>
      <c r="BG900" s="6"/>
      <c r="BH900" s="6"/>
      <c r="BI900" s="6"/>
      <c r="BJ900" s="6"/>
      <c r="BK900" s="6"/>
      <c r="BL900" s="6"/>
      <c r="BM900" s="6"/>
      <c r="BN900" s="6"/>
      <c r="BO900" s="6"/>
      <c r="BP900" s="6"/>
      <c r="BQ900" s="6"/>
      <c r="BR900" s="6"/>
      <c r="BS900" s="6"/>
      <c r="BT900" s="6"/>
      <c r="BU900" s="6"/>
      <c r="BV900" s="6"/>
      <c r="BW900" s="6"/>
      <c r="BX900" s="6"/>
      <c r="BY900" s="6"/>
      <c r="BZ900" s="6"/>
      <c r="CA900" s="6"/>
      <c r="CB900" s="6"/>
      <c r="CC900" s="6"/>
      <c r="CD900" s="6"/>
      <c r="CE900" s="6"/>
      <c r="CF900" s="6"/>
    </row>
    <row r="901" spans="1:84"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c r="BF901" s="6"/>
      <c r="BG901" s="6"/>
      <c r="BH901" s="6"/>
      <c r="BI901" s="6"/>
      <c r="BJ901" s="6"/>
      <c r="BK901" s="6"/>
      <c r="BL901" s="6"/>
      <c r="BM901" s="6"/>
      <c r="BN901" s="6"/>
      <c r="BO901" s="6"/>
      <c r="BP901" s="6"/>
      <c r="BQ901" s="6"/>
      <c r="BR901" s="6"/>
      <c r="BS901" s="6"/>
      <c r="BT901" s="6"/>
      <c r="BU901" s="6"/>
      <c r="BV901" s="6"/>
      <c r="BW901" s="6"/>
      <c r="BX901" s="6"/>
      <c r="BY901" s="6"/>
      <c r="BZ901" s="6"/>
      <c r="CA901" s="6"/>
      <c r="CB901" s="6"/>
      <c r="CC901" s="6"/>
      <c r="CD901" s="6"/>
      <c r="CE901" s="6"/>
      <c r="CF901" s="6"/>
    </row>
    <row r="902" spans="1:84"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c r="BV902" s="6"/>
      <c r="BW902" s="6"/>
      <c r="BX902" s="6"/>
      <c r="BY902" s="6"/>
      <c r="BZ902" s="6"/>
      <c r="CA902" s="6"/>
      <c r="CB902" s="6"/>
      <c r="CC902" s="6"/>
      <c r="CD902" s="6"/>
      <c r="CE902" s="6"/>
      <c r="CF902" s="6"/>
    </row>
    <row r="903" spans="1:84"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c r="BB903" s="6"/>
      <c r="BC903" s="6"/>
      <c r="BD903" s="6"/>
      <c r="BE903" s="6"/>
      <c r="BF903" s="6"/>
      <c r="BG903" s="6"/>
      <c r="BH903" s="6"/>
      <c r="BI903" s="6"/>
      <c r="BJ903" s="6"/>
      <c r="BK903" s="6"/>
      <c r="BL903" s="6"/>
      <c r="BM903" s="6"/>
      <c r="BN903" s="6"/>
      <c r="BO903" s="6"/>
      <c r="BP903" s="6"/>
      <c r="BQ903" s="6"/>
      <c r="BR903" s="6"/>
      <c r="BS903" s="6"/>
      <c r="BT903" s="6"/>
      <c r="BU903" s="6"/>
      <c r="BV903" s="6"/>
      <c r="BW903" s="6"/>
      <c r="BX903" s="6"/>
      <c r="BY903" s="6"/>
      <c r="BZ903" s="6"/>
      <c r="CA903" s="6"/>
      <c r="CB903" s="6"/>
      <c r="CC903" s="6"/>
      <c r="CD903" s="6"/>
      <c r="CE903" s="6"/>
      <c r="CF903" s="6"/>
    </row>
    <row r="904" spans="1:84"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6"/>
      <c r="BH904" s="6"/>
      <c r="BI904" s="6"/>
      <c r="BJ904" s="6"/>
      <c r="BK904" s="6"/>
      <c r="BL904" s="6"/>
      <c r="BM904" s="6"/>
      <c r="BN904" s="6"/>
      <c r="BO904" s="6"/>
      <c r="BP904" s="6"/>
      <c r="BQ904" s="6"/>
      <c r="BR904" s="6"/>
      <c r="BS904" s="6"/>
      <c r="BT904" s="6"/>
      <c r="BU904" s="6"/>
      <c r="BV904" s="6"/>
      <c r="BW904" s="6"/>
      <c r="BX904" s="6"/>
      <c r="BY904" s="6"/>
      <c r="BZ904" s="6"/>
      <c r="CA904" s="6"/>
      <c r="CB904" s="6"/>
      <c r="CC904" s="6"/>
      <c r="CD904" s="6"/>
      <c r="CE904" s="6"/>
      <c r="CF904" s="6"/>
    </row>
    <row r="905" spans="1:84"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c r="BF905" s="6"/>
      <c r="BG905" s="6"/>
      <c r="BH905" s="6"/>
      <c r="BI905" s="6"/>
      <c r="BJ905" s="6"/>
      <c r="BK905" s="6"/>
      <c r="BL905" s="6"/>
      <c r="BM905" s="6"/>
      <c r="BN905" s="6"/>
      <c r="BO905" s="6"/>
      <c r="BP905" s="6"/>
      <c r="BQ905" s="6"/>
      <c r="BR905" s="6"/>
      <c r="BS905" s="6"/>
      <c r="BT905" s="6"/>
      <c r="BU905" s="6"/>
      <c r="BV905" s="6"/>
      <c r="BW905" s="6"/>
      <c r="BX905" s="6"/>
      <c r="BY905" s="6"/>
      <c r="BZ905" s="6"/>
      <c r="CA905" s="6"/>
      <c r="CB905" s="6"/>
      <c r="CC905" s="6"/>
      <c r="CD905" s="6"/>
      <c r="CE905" s="6"/>
      <c r="CF905" s="6"/>
    </row>
    <row r="906" spans="1:84"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6"/>
      <c r="BE906" s="6"/>
      <c r="BF906" s="6"/>
      <c r="BG906" s="6"/>
      <c r="BH906" s="6"/>
      <c r="BI906" s="6"/>
      <c r="BJ906" s="6"/>
      <c r="BK906" s="6"/>
      <c r="BL906" s="6"/>
      <c r="BM906" s="6"/>
      <c r="BN906" s="6"/>
      <c r="BO906" s="6"/>
      <c r="BP906" s="6"/>
      <c r="BQ906" s="6"/>
      <c r="BR906" s="6"/>
      <c r="BS906" s="6"/>
      <c r="BT906" s="6"/>
      <c r="BU906" s="6"/>
      <c r="BV906" s="6"/>
      <c r="BW906" s="6"/>
      <c r="BX906" s="6"/>
      <c r="BY906" s="6"/>
      <c r="BZ906" s="6"/>
      <c r="CA906" s="6"/>
      <c r="CB906" s="6"/>
      <c r="CC906" s="6"/>
      <c r="CD906" s="6"/>
      <c r="CE906" s="6"/>
      <c r="CF906" s="6"/>
    </row>
    <row r="907" spans="1:84"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c r="BF907" s="6"/>
      <c r="BG907" s="6"/>
      <c r="BH907" s="6"/>
      <c r="BI907" s="6"/>
      <c r="BJ907" s="6"/>
      <c r="BK907" s="6"/>
      <c r="BL907" s="6"/>
      <c r="BM907" s="6"/>
      <c r="BN907" s="6"/>
      <c r="BO907" s="6"/>
      <c r="BP907" s="6"/>
      <c r="BQ907" s="6"/>
      <c r="BR907" s="6"/>
      <c r="BS907" s="6"/>
      <c r="BT907" s="6"/>
      <c r="BU907" s="6"/>
      <c r="BV907" s="6"/>
      <c r="BW907" s="6"/>
      <c r="BX907" s="6"/>
      <c r="BY907" s="6"/>
      <c r="BZ907" s="6"/>
      <c r="CA907" s="6"/>
      <c r="CB907" s="6"/>
      <c r="CC907" s="6"/>
      <c r="CD907" s="6"/>
      <c r="CE907" s="6"/>
      <c r="CF907" s="6"/>
    </row>
    <row r="908" spans="1:84"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c r="BT908" s="6"/>
      <c r="BU908" s="6"/>
      <c r="BV908" s="6"/>
      <c r="BW908" s="6"/>
      <c r="BX908" s="6"/>
      <c r="BY908" s="6"/>
      <c r="BZ908" s="6"/>
      <c r="CA908" s="6"/>
      <c r="CB908" s="6"/>
      <c r="CC908" s="6"/>
      <c r="CD908" s="6"/>
      <c r="CE908" s="6"/>
      <c r="CF908" s="6"/>
    </row>
    <row r="909" spans="1:84"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6"/>
      <c r="BH909" s="6"/>
      <c r="BI909" s="6"/>
      <c r="BJ909" s="6"/>
      <c r="BK909" s="6"/>
      <c r="BL909" s="6"/>
      <c r="BM909" s="6"/>
      <c r="BN909" s="6"/>
      <c r="BO909" s="6"/>
      <c r="BP909" s="6"/>
      <c r="BQ909" s="6"/>
      <c r="BR909" s="6"/>
      <c r="BS909" s="6"/>
      <c r="BT909" s="6"/>
      <c r="BU909" s="6"/>
      <c r="BV909" s="6"/>
      <c r="BW909" s="6"/>
      <c r="BX909" s="6"/>
      <c r="BY909" s="6"/>
      <c r="BZ909" s="6"/>
      <c r="CA909" s="6"/>
      <c r="CB909" s="6"/>
      <c r="CC909" s="6"/>
      <c r="CD909" s="6"/>
      <c r="CE909" s="6"/>
      <c r="CF909" s="6"/>
    </row>
    <row r="910" spans="1:84"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c r="BF910" s="6"/>
      <c r="BG910" s="6"/>
      <c r="BH910" s="6"/>
      <c r="BI910" s="6"/>
      <c r="BJ910" s="6"/>
      <c r="BK910" s="6"/>
      <c r="BL910" s="6"/>
      <c r="BM910" s="6"/>
      <c r="BN910" s="6"/>
      <c r="BO910" s="6"/>
      <c r="BP910" s="6"/>
      <c r="BQ910" s="6"/>
      <c r="BR910" s="6"/>
      <c r="BS910" s="6"/>
      <c r="BT910" s="6"/>
      <c r="BU910" s="6"/>
      <c r="BV910" s="6"/>
      <c r="BW910" s="6"/>
      <c r="BX910" s="6"/>
      <c r="BY910" s="6"/>
      <c r="BZ910" s="6"/>
      <c r="CA910" s="6"/>
      <c r="CB910" s="6"/>
      <c r="CC910" s="6"/>
      <c r="CD910" s="6"/>
      <c r="CE910" s="6"/>
      <c r="CF910" s="6"/>
    </row>
    <row r="911" spans="1:84"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c r="BF911" s="6"/>
      <c r="BG911" s="6"/>
      <c r="BH911" s="6"/>
      <c r="BI911" s="6"/>
      <c r="BJ911" s="6"/>
      <c r="BK911" s="6"/>
      <c r="BL911" s="6"/>
      <c r="BM911" s="6"/>
      <c r="BN911" s="6"/>
      <c r="BO911" s="6"/>
      <c r="BP911" s="6"/>
      <c r="BQ911" s="6"/>
      <c r="BR911" s="6"/>
      <c r="BS911" s="6"/>
      <c r="BT911" s="6"/>
      <c r="BU911" s="6"/>
      <c r="BV911" s="6"/>
      <c r="BW911" s="6"/>
      <c r="BX911" s="6"/>
      <c r="BY911" s="6"/>
      <c r="BZ911" s="6"/>
      <c r="CA911" s="6"/>
      <c r="CB911" s="6"/>
      <c r="CC911" s="6"/>
      <c r="CD911" s="6"/>
      <c r="CE911" s="6"/>
      <c r="CF911" s="6"/>
    </row>
    <row r="912" spans="1:84"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6"/>
      <c r="BH912" s="6"/>
      <c r="BI912" s="6"/>
      <c r="BJ912" s="6"/>
      <c r="BK912" s="6"/>
      <c r="BL912" s="6"/>
      <c r="BM912" s="6"/>
      <c r="BN912" s="6"/>
      <c r="BO912" s="6"/>
      <c r="BP912" s="6"/>
      <c r="BQ912" s="6"/>
      <c r="BR912" s="6"/>
      <c r="BS912" s="6"/>
      <c r="BT912" s="6"/>
      <c r="BU912" s="6"/>
      <c r="BV912" s="6"/>
      <c r="BW912" s="6"/>
      <c r="BX912" s="6"/>
      <c r="BY912" s="6"/>
      <c r="BZ912" s="6"/>
      <c r="CA912" s="6"/>
      <c r="CB912" s="6"/>
      <c r="CC912" s="6"/>
      <c r="CD912" s="6"/>
      <c r="CE912" s="6"/>
      <c r="CF912" s="6"/>
    </row>
    <row r="913" spans="1:84"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c r="BF913" s="6"/>
      <c r="BG913" s="6"/>
      <c r="BH913" s="6"/>
      <c r="BI913" s="6"/>
      <c r="BJ913" s="6"/>
      <c r="BK913" s="6"/>
      <c r="BL913" s="6"/>
      <c r="BM913" s="6"/>
      <c r="BN913" s="6"/>
      <c r="BO913" s="6"/>
      <c r="BP913" s="6"/>
      <c r="BQ913" s="6"/>
      <c r="BR913" s="6"/>
      <c r="BS913" s="6"/>
      <c r="BT913" s="6"/>
      <c r="BU913" s="6"/>
      <c r="BV913" s="6"/>
      <c r="BW913" s="6"/>
      <c r="BX913" s="6"/>
      <c r="BY913" s="6"/>
      <c r="BZ913" s="6"/>
      <c r="CA913" s="6"/>
      <c r="CB913" s="6"/>
      <c r="CC913" s="6"/>
      <c r="CD913" s="6"/>
      <c r="CE913" s="6"/>
      <c r="CF913" s="6"/>
    </row>
    <row r="914" spans="1:84"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c r="BF914" s="6"/>
      <c r="BG914" s="6"/>
      <c r="BH914" s="6"/>
      <c r="BI914" s="6"/>
      <c r="BJ914" s="6"/>
      <c r="BK914" s="6"/>
      <c r="BL914" s="6"/>
      <c r="BM914" s="6"/>
      <c r="BN914" s="6"/>
      <c r="BO914" s="6"/>
      <c r="BP914" s="6"/>
      <c r="BQ914" s="6"/>
      <c r="BR914" s="6"/>
      <c r="BS914" s="6"/>
      <c r="BT914" s="6"/>
      <c r="BU914" s="6"/>
      <c r="BV914" s="6"/>
      <c r="BW914" s="6"/>
      <c r="BX914" s="6"/>
      <c r="BY914" s="6"/>
      <c r="BZ914" s="6"/>
      <c r="CA914" s="6"/>
      <c r="CB914" s="6"/>
      <c r="CC914" s="6"/>
      <c r="CD914" s="6"/>
      <c r="CE914" s="6"/>
      <c r="CF914" s="6"/>
    </row>
    <row r="915" spans="1:84"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c r="BF915" s="6"/>
      <c r="BG915" s="6"/>
      <c r="BH915" s="6"/>
      <c r="BI915" s="6"/>
      <c r="BJ915" s="6"/>
      <c r="BK915" s="6"/>
      <c r="BL915" s="6"/>
      <c r="BM915" s="6"/>
      <c r="BN915" s="6"/>
      <c r="BO915" s="6"/>
      <c r="BP915" s="6"/>
      <c r="BQ915" s="6"/>
      <c r="BR915" s="6"/>
      <c r="BS915" s="6"/>
      <c r="BT915" s="6"/>
      <c r="BU915" s="6"/>
      <c r="BV915" s="6"/>
      <c r="BW915" s="6"/>
      <c r="BX915" s="6"/>
      <c r="BY915" s="6"/>
      <c r="BZ915" s="6"/>
      <c r="CA915" s="6"/>
      <c r="CB915" s="6"/>
      <c r="CC915" s="6"/>
      <c r="CD915" s="6"/>
      <c r="CE915" s="6"/>
      <c r="CF915" s="6"/>
    </row>
    <row r="916" spans="1:84"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c r="BT916" s="6"/>
      <c r="BU916" s="6"/>
      <c r="BV916" s="6"/>
      <c r="BW916" s="6"/>
      <c r="BX916" s="6"/>
      <c r="BY916" s="6"/>
      <c r="BZ916" s="6"/>
      <c r="CA916" s="6"/>
      <c r="CB916" s="6"/>
      <c r="CC916" s="6"/>
      <c r="CD916" s="6"/>
      <c r="CE916" s="6"/>
      <c r="CF916" s="6"/>
    </row>
    <row r="917" spans="1:84"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c r="BF917" s="6"/>
      <c r="BG917" s="6"/>
      <c r="BH917" s="6"/>
      <c r="BI917" s="6"/>
      <c r="BJ917" s="6"/>
      <c r="BK917" s="6"/>
      <c r="BL917" s="6"/>
      <c r="BM917" s="6"/>
      <c r="BN917" s="6"/>
      <c r="BO917" s="6"/>
      <c r="BP917" s="6"/>
      <c r="BQ917" s="6"/>
      <c r="BR917" s="6"/>
      <c r="BS917" s="6"/>
      <c r="BT917" s="6"/>
      <c r="BU917" s="6"/>
      <c r="BV917" s="6"/>
      <c r="BW917" s="6"/>
      <c r="BX917" s="6"/>
      <c r="BY917" s="6"/>
      <c r="BZ917" s="6"/>
      <c r="CA917" s="6"/>
      <c r="CB917" s="6"/>
      <c r="CC917" s="6"/>
      <c r="CD917" s="6"/>
      <c r="CE917" s="6"/>
      <c r="CF917" s="6"/>
    </row>
    <row r="918" spans="1:84"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c r="BF918" s="6"/>
      <c r="BG918" s="6"/>
      <c r="BH918" s="6"/>
      <c r="BI918" s="6"/>
      <c r="BJ918" s="6"/>
      <c r="BK918" s="6"/>
      <c r="BL918" s="6"/>
      <c r="BM918" s="6"/>
      <c r="BN918" s="6"/>
      <c r="BO918" s="6"/>
      <c r="BP918" s="6"/>
      <c r="BQ918" s="6"/>
      <c r="BR918" s="6"/>
      <c r="BS918" s="6"/>
      <c r="BT918" s="6"/>
      <c r="BU918" s="6"/>
      <c r="BV918" s="6"/>
      <c r="BW918" s="6"/>
      <c r="BX918" s="6"/>
      <c r="BY918" s="6"/>
      <c r="BZ918" s="6"/>
      <c r="CA918" s="6"/>
      <c r="CB918" s="6"/>
      <c r="CC918" s="6"/>
      <c r="CD918" s="6"/>
      <c r="CE918" s="6"/>
      <c r="CF918" s="6"/>
    </row>
    <row r="919" spans="1:84"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6"/>
      <c r="BE919" s="6"/>
      <c r="BF919" s="6"/>
      <c r="BG919" s="6"/>
      <c r="BH919" s="6"/>
      <c r="BI919" s="6"/>
      <c r="BJ919" s="6"/>
      <c r="BK919" s="6"/>
      <c r="BL919" s="6"/>
      <c r="BM919" s="6"/>
      <c r="BN919" s="6"/>
      <c r="BO919" s="6"/>
      <c r="BP919" s="6"/>
      <c r="BQ919" s="6"/>
      <c r="BR919" s="6"/>
      <c r="BS919" s="6"/>
      <c r="BT919" s="6"/>
      <c r="BU919" s="6"/>
      <c r="BV919" s="6"/>
      <c r="BW919" s="6"/>
      <c r="BX919" s="6"/>
      <c r="BY919" s="6"/>
      <c r="BZ919" s="6"/>
      <c r="CA919" s="6"/>
      <c r="CB919" s="6"/>
      <c r="CC919" s="6"/>
      <c r="CD919" s="6"/>
      <c r="CE919" s="6"/>
      <c r="CF919" s="6"/>
    </row>
    <row r="920" spans="1:84"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c r="BT920" s="6"/>
      <c r="BU920" s="6"/>
      <c r="BV920" s="6"/>
      <c r="BW920" s="6"/>
      <c r="BX920" s="6"/>
      <c r="BY920" s="6"/>
      <c r="BZ920" s="6"/>
      <c r="CA920" s="6"/>
      <c r="CB920" s="6"/>
      <c r="CC920" s="6"/>
      <c r="CD920" s="6"/>
      <c r="CE920" s="6"/>
      <c r="CF920" s="6"/>
    </row>
    <row r="921" spans="1:84"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c r="BV921" s="6"/>
      <c r="BW921" s="6"/>
      <c r="BX921" s="6"/>
      <c r="BY921" s="6"/>
      <c r="BZ921" s="6"/>
      <c r="CA921" s="6"/>
      <c r="CB921" s="6"/>
      <c r="CC921" s="6"/>
      <c r="CD921" s="6"/>
      <c r="CE921" s="6"/>
      <c r="CF921" s="6"/>
    </row>
    <row r="922" spans="1:84"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c r="BG922" s="6"/>
      <c r="BH922" s="6"/>
      <c r="BI922" s="6"/>
      <c r="BJ922" s="6"/>
      <c r="BK922" s="6"/>
      <c r="BL922" s="6"/>
      <c r="BM922" s="6"/>
      <c r="BN922" s="6"/>
      <c r="BO922" s="6"/>
      <c r="BP922" s="6"/>
      <c r="BQ922" s="6"/>
      <c r="BR922" s="6"/>
      <c r="BS922" s="6"/>
      <c r="BT922" s="6"/>
      <c r="BU922" s="6"/>
      <c r="BV922" s="6"/>
      <c r="BW922" s="6"/>
      <c r="BX922" s="6"/>
      <c r="BY922" s="6"/>
      <c r="BZ922" s="6"/>
      <c r="CA922" s="6"/>
      <c r="CB922" s="6"/>
      <c r="CC922" s="6"/>
      <c r="CD922" s="6"/>
      <c r="CE922" s="6"/>
      <c r="CF922" s="6"/>
    </row>
    <row r="923" spans="1:84"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c r="BF923" s="6"/>
      <c r="BG923" s="6"/>
      <c r="BH923" s="6"/>
      <c r="BI923" s="6"/>
      <c r="BJ923" s="6"/>
      <c r="BK923" s="6"/>
      <c r="BL923" s="6"/>
      <c r="BM923" s="6"/>
      <c r="BN923" s="6"/>
      <c r="BO923" s="6"/>
      <c r="BP923" s="6"/>
      <c r="BQ923" s="6"/>
      <c r="BR923" s="6"/>
      <c r="BS923" s="6"/>
      <c r="BT923" s="6"/>
      <c r="BU923" s="6"/>
      <c r="BV923" s="6"/>
      <c r="BW923" s="6"/>
      <c r="BX923" s="6"/>
      <c r="BY923" s="6"/>
      <c r="BZ923" s="6"/>
      <c r="CA923" s="6"/>
      <c r="CB923" s="6"/>
      <c r="CC923" s="6"/>
      <c r="CD923" s="6"/>
      <c r="CE923" s="6"/>
      <c r="CF923" s="6"/>
    </row>
    <row r="924" spans="1:84"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c r="BF924" s="6"/>
      <c r="BG924" s="6"/>
      <c r="BH924" s="6"/>
      <c r="BI924" s="6"/>
      <c r="BJ924" s="6"/>
      <c r="BK924" s="6"/>
      <c r="BL924" s="6"/>
      <c r="BM924" s="6"/>
      <c r="BN924" s="6"/>
      <c r="BO924" s="6"/>
      <c r="BP924" s="6"/>
      <c r="BQ924" s="6"/>
      <c r="BR924" s="6"/>
      <c r="BS924" s="6"/>
      <c r="BT924" s="6"/>
      <c r="BU924" s="6"/>
      <c r="BV924" s="6"/>
      <c r="BW924" s="6"/>
      <c r="BX924" s="6"/>
      <c r="BY924" s="6"/>
      <c r="BZ924" s="6"/>
      <c r="CA924" s="6"/>
      <c r="CB924" s="6"/>
      <c r="CC924" s="6"/>
      <c r="CD924" s="6"/>
      <c r="CE924" s="6"/>
      <c r="CF924" s="6"/>
    </row>
    <row r="925" spans="1:84"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6"/>
      <c r="BH925" s="6"/>
      <c r="BI925" s="6"/>
      <c r="BJ925" s="6"/>
      <c r="BK925" s="6"/>
      <c r="BL925" s="6"/>
      <c r="BM925" s="6"/>
      <c r="BN925" s="6"/>
      <c r="BO925" s="6"/>
      <c r="BP925" s="6"/>
      <c r="BQ925" s="6"/>
      <c r="BR925" s="6"/>
      <c r="BS925" s="6"/>
      <c r="BT925" s="6"/>
      <c r="BU925" s="6"/>
      <c r="BV925" s="6"/>
      <c r="BW925" s="6"/>
      <c r="BX925" s="6"/>
      <c r="BY925" s="6"/>
      <c r="BZ925" s="6"/>
      <c r="CA925" s="6"/>
      <c r="CB925" s="6"/>
      <c r="CC925" s="6"/>
      <c r="CD925" s="6"/>
      <c r="CE925" s="6"/>
      <c r="CF925" s="6"/>
    </row>
    <row r="926" spans="1:84"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c r="BF926" s="6"/>
      <c r="BG926" s="6"/>
      <c r="BH926" s="6"/>
      <c r="BI926" s="6"/>
      <c r="BJ926" s="6"/>
      <c r="BK926" s="6"/>
      <c r="BL926" s="6"/>
      <c r="BM926" s="6"/>
      <c r="BN926" s="6"/>
      <c r="BO926" s="6"/>
      <c r="BP926" s="6"/>
      <c r="BQ926" s="6"/>
      <c r="BR926" s="6"/>
      <c r="BS926" s="6"/>
      <c r="BT926" s="6"/>
      <c r="BU926" s="6"/>
      <c r="BV926" s="6"/>
      <c r="BW926" s="6"/>
      <c r="BX926" s="6"/>
      <c r="BY926" s="6"/>
      <c r="BZ926" s="6"/>
      <c r="CA926" s="6"/>
      <c r="CB926" s="6"/>
      <c r="CC926" s="6"/>
      <c r="CD926" s="6"/>
      <c r="CE926" s="6"/>
      <c r="CF926" s="6"/>
    </row>
    <row r="927" spans="1:84"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c r="BF927" s="6"/>
      <c r="BG927" s="6"/>
      <c r="BH927" s="6"/>
      <c r="BI927" s="6"/>
      <c r="BJ927" s="6"/>
      <c r="BK927" s="6"/>
      <c r="BL927" s="6"/>
      <c r="BM927" s="6"/>
      <c r="BN927" s="6"/>
      <c r="BO927" s="6"/>
      <c r="BP927" s="6"/>
      <c r="BQ927" s="6"/>
      <c r="BR927" s="6"/>
      <c r="BS927" s="6"/>
      <c r="BT927" s="6"/>
      <c r="BU927" s="6"/>
      <c r="BV927" s="6"/>
      <c r="BW927" s="6"/>
      <c r="BX927" s="6"/>
      <c r="BY927" s="6"/>
      <c r="BZ927" s="6"/>
      <c r="CA927" s="6"/>
      <c r="CB927" s="6"/>
      <c r="CC927" s="6"/>
      <c r="CD927" s="6"/>
      <c r="CE927" s="6"/>
      <c r="CF927" s="6"/>
    </row>
    <row r="928" spans="1:84"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c r="BF928" s="6"/>
      <c r="BG928" s="6"/>
      <c r="BH928" s="6"/>
      <c r="BI928" s="6"/>
      <c r="BJ928" s="6"/>
      <c r="BK928" s="6"/>
      <c r="BL928" s="6"/>
      <c r="BM928" s="6"/>
      <c r="BN928" s="6"/>
      <c r="BO928" s="6"/>
      <c r="BP928" s="6"/>
      <c r="BQ928" s="6"/>
      <c r="BR928" s="6"/>
      <c r="BS928" s="6"/>
      <c r="BT928" s="6"/>
      <c r="BU928" s="6"/>
      <c r="BV928" s="6"/>
      <c r="BW928" s="6"/>
      <c r="BX928" s="6"/>
      <c r="BY928" s="6"/>
      <c r="BZ928" s="6"/>
      <c r="CA928" s="6"/>
      <c r="CB928" s="6"/>
      <c r="CC928" s="6"/>
      <c r="CD928" s="6"/>
      <c r="CE928" s="6"/>
      <c r="CF928" s="6"/>
    </row>
    <row r="929" spans="1:84"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c r="BF929" s="6"/>
      <c r="BG929" s="6"/>
      <c r="BH929" s="6"/>
      <c r="BI929" s="6"/>
      <c r="BJ929" s="6"/>
      <c r="BK929" s="6"/>
      <c r="BL929" s="6"/>
      <c r="BM929" s="6"/>
      <c r="BN929" s="6"/>
      <c r="BO929" s="6"/>
      <c r="BP929" s="6"/>
      <c r="BQ929" s="6"/>
      <c r="BR929" s="6"/>
      <c r="BS929" s="6"/>
      <c r="BT929" s="6"/>
      <c r="BU929" s="6"/>
      <c r="BV929" s="6"/>
      <c r="BW929" s="6"/>
      <c r="BX929" s="6"/>
      <c r="BY929" s="6"/>
      <c r="BZ929" s="6"/>
      <c r="CA929" s="6"/>
      <c r="CB929" s="6"/>
      <c r="CC929" s="6"/>
      <c r="CD929" s="6"/>
      <c r="CE929" s="6"/>
      <c r="CF929" s="6"/>
    </row>
    <row r="930" spans="1:84"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c r="BF930" s="6"/>
      <c r="BG930" s="6"/>
      <c r="BH930" s="6"/>
      <c r="BI930" s="6"/>
      <c r="BJ930" s="6"/>
      <c r="BK930" s="6"/>
      <c r="BL930" s="6"/>
      <c r="BM930" s="6"/>
      <c r="BN930" s="6"/>
      <c r="BO930" s="6"/>
      <c r="BP930" s="6"/>
      <c r="BQ930" s="6"/>
      <c r="BR930" s="6"/>
      <c r="BS930" s="6"/>
      <c r="BT930" s="6"/>
      <c r="BU930" s="6"/>
      <c r="BV930" s="6"/>
      <c r="BW930" s="6"/>
      <c r="BX930" s="6"/>
      <c r="BY930" s="6"/>
      <c r="BZ930" s="6"/>
      <c r="CA930" s="6"/>
      <c r="CB930" s="6"/>
      <c r="CC930" s="6"/>
      <c r="CD930" s="6"/>
      <c r="CE930" s="6"/>
      <c r="CF930" s="6"/>
    </row>
    <row r="931" spans="1:84"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6"/>
      <c r="BH931" s="6"/>
      <c r="BI931" s="6"/>
      <c r="BJ931" s="6"/>
      <c r="BK931" s="6"/>
      <c r="BL931" s="6"/>
      <c r="BM931" s="6"/>
      <c r="BN931" s="6"/>
      <c r="BO931" s="6"/>
      <c r="BP931" s="6"/>
      <c r="BQ931" s="6"/>
      <c r="BR931" s="6"/>
      <c r="BS931" s="6"/>
      <c r="BT931" s="6"/>
      <c r="BU931" s="6"/>
      <c r="BV931" s="6"/>
      <c r="BW931" s="6"/>
      <c r="BX931" s="6"/>
      <c r="BY931" s="6"/>
      <c r="BZ931" s="6"/>
      <c r="CA931" s="6"/>
      <c r="CB931" s="6"/>
      <c r="CC931" s="6"/>
      <c r="CD931" s="6"/>
      <c r="CE931" s="6"/>
      <c r="CF931" s="6"/>
    </row>
    <row r="932" spans="1:84"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6"/>
      <c r="BH932" s="6"/>
      <c r="BI932" s="6"/>
      <c r="BJ932" s="6"/>
      <c r="BK932" s="6"/>
      <c r="BL932" s="6"/>
      <c r="BM932" s="6"/>
      <c r="BN932" s="6"/>
      <c r="BO932" s="6"/>
      <c r="BP932" s="6"/>
      <c r="BQ932" s="6"/>
      <c r="BR932" s="6"/>
      <c r="BS932" s="6"/>
      <c r="BT932" s="6"/>
      <c r="BU932" s="6"/>
      <c r="BV932" s="6"/>
      <c r="BW932" s="6"/>
      <c r="BX932" s="6"/>
      <c r="BY932" s="6"/>
      <c r="BZ932" s="6"/>
      <c r="CA932" s="6"/>
      <c r="CB932" s="6"/>
      <c r="CC932" s="6"/>
      <c r="CD932" s="6"/>
      <c r="CE932" s="6"/>
      <c r="CF932" s="6"/>
    </row>
    <row r="933" spans="1:84"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c r="BF933" s="6"/>
      <c r="BG933" s="6"/>
      <c r="BH933" s="6"/>
      <c r="BI933" s="6"/>
      <c r="BJ933" s="6"/>
      <c r="BK933" s="6"/>
      <c r="BL933" s="6"/>
      <c r="BM933" s="6"/>
      <c r="BN933" s="6"/>
      <c r="BO933" s="6"/>
      <c r="BP933" s="6"/>
      <c r="BQ933" s="6"/>
      <c r="BR933" s="6"/>
      <c r="BS933" s="6"/>
      <c r="BT933" s="6"/>
      <c r="BU933" s="6"/>
      <c r="BV933" s="6"/>
      <c r="BW933" s="6"/>
      <c r="BX933" s="6"/>
      <c r="BY933" s="6"/>
      <c r="BZ933" s="6"/>
      <c r="CA933" s="6"/>
      <c r="CB933" s="6"/>
      <c r="CC933" s="6"/>
      <c r="CD933" s="6"/>
      <c r="CE933" s="6"/>
      <c r="CF933" s="6"/>
    </row>
    <row r="934" spans="1:84"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c r="BF934" s="6"/>
      <c r="BG934" s="6"/>
      <c r="BH934" s="6"/>
      <c r="BI934" s="6"/>
      <c r="BJ934" s="6"/>
      <c r="BK934" s="6"/>
      <c r="BL934" s="6"/>
      <c r="BM934" s="6"/>
      <c r="BN934" s="6"/>
      <c r="BO934" s="6"/>
      <c r="BP934" s="6"/>
      <c r="BQ934" s="6"/>
      <c r="BR934" s="6"/>
      <c r="BS934" s="6"/>
      <c r="BT934" s="6"/>
      <c r="BU934" s="6"/>
      <c r="BV934" s="6"/>
      <c r="BW934" s="6"/>
      <c r="BX934" s="6"/>
      <c r="BY934" s="6"/>
      <c r="BZ934" s="6"/>
      <c r="CA934" s="6"/>
      <c r="CB934" s="6"/>
      <c r="CC934" s="6"/>
      <c r="CD934" s="6"/>
      <c r="CE934" s="6"/>
      <c r="CF934" s="6"/>
    </row>
    <row r="935" spans="1:84"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6"/>
      <c r="BE935" s="6"/>
      <c r="BF935" s="6"/>
      <c r="BG935" s="6"/>
      <c r="BH935" s="6"/>
      <c r="BI935" s="6"/>
      <c r="BJ935" s="6"/>
      <c r="BK935" s="6"/>
      <c r="BL935" s="6"/>
      <c r="BM935" s="6"/>
      <c r="BN935" s="6"/>
      <c r="BO935" s="6"/>
      <c r="BP935" s="6"/>
      <c r="BQ935" s="6"/>
      <c r="BR935" s="6"/>
      <c r="BS935" s="6"/>
      <c r="BT935" s="6"/>
      <c r="BU935" s="6"/>
      <c r="BV935" s="6"/>
      <c r="BW935" s="6"/>
      <c r="BX935" s="6"/>
      <c r="BY935" s="6"/>
      <c r="BZ935" s="6"/>
      <c r="CA935" s="6"/>
      <c r="CB935" s="6"/>
      <c r="CC935" s="6"/>
      <c r="CD935" s="6"/>
      <c r="CE935" s="6"/>
      <c r="CF935" s="6"/>
    </row>
    <row r="936" spans="1:84"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c r="BF936" s="6"/>
      <c r="BG936" s="6"/>
      <c r="BH936" s="6"/>
      <c r="BI936" s="6"/>
      <c r="BJ936" s="6"/>
      <c r="BK936" s="6"/>
      <c r="BL936" s="6"/>
      <c r="BM936" s="6"/>
      <c r="BN936" s="6"/>
      <c r="BO936" s="6"/>
      <c r="BP936" s="6"/>
      <c r="BQ936" s="6"/>
      <c r="BR936" s="6"/>
      <c r="BS936" s="6"/>
      <c r="BT936" s="6"/>
      <c r="BU936" s="6"/>
      <c r="BV936" s="6"/>
      <c r="BW936" s="6"/>
      <c r="BX936" s="6"/>
      <c r="BY936" s="6"/>
      <c r="BZ936" s="6"/>
      <c r="CA936" s="6"/>
      <c r="CB936" s="6"/>
      <c r="CC936" s="6"/>
      <c r="CD936" s="6"/>
      <c r="CE936" s="6"/>
      <c r="CF936" s="6"/>
    </row>
    <row r="937" spans="1:84"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6"/>
      <c r="BE937" s="6"/>
      <c r="BF937" s="6"/>
      <c r="BG937" s="6"/>
      <c r="BH937" s="6"/>
      <c r="BI937" s="6"/>
      <c r="BJ937" s="6"/>
      <c r="BK937" s="6"/>
      <c r="BL937" s="6"/>
      <c r="BM937" s="6"/>
      <c r="BN937" s="6"/>
      <c r="BO937" s="6"/>
      <c r="BP937" s="6"/>
      <c r="BQ937" s="6"/>
      <c r="BR937" s="6"/>
      <c r="BS937" s="6"/>
      <c r="BT937" s="6"/>
      <c r="BU937" s="6"/>
      <c r="BV937" s="6"/>
      <c r="BW937" s="6"/>
      <c r="BX937" s="6"/>
      <c r="BY937" s="6"/>
      <c r="BZ937" s="6"/>
      <c r="CA937" s="6"/>
      <c r="CB937" s="6"/>
      <c r="CC937" s="6"/>
      <c r="CD937" s="6"/>
      <c r="CE937" s="6"/>
      <c r="CF937" s="6"/>
    </row>
    <row r="938" spans="1:84"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c r="AZ938" s="6"/>
      <c r="BA938" s="6"/>
      <c r="BB938" s="6"/>
      <c r="BC938" s="6"/>
      <c r="BD938" s="6"/>
      <c r="BE938" s="6"/>
      <c r="BF938" s="6"/>
      <c r="BG938" s="6"/>
      <c r="BH938" s="6"/>
      <c r="BI938" s="6"/>
      <c r="BJ938" s="6"/>
      <c r="BK938" s="6"/>
      <c r="BL938" s="6"/>
      <c r="BM938" s="6"/>
      <c r="BN938" s="6"/>
      <c r="BO938" s="6"/>
      <c r="BP938" s="6"/>
      <c r="BQ938" s="6"/>
      <c r="BR938" s="6"/>
      <c r="BS938" s="6"/>
      <c r="BT938" s="6"/>
      <c r="BU938" s="6"/>
      <c r="BV938" s="6"/>
      <c r="BW938" s="6"/>
      <c r="BX938" s="6"/>
      <c r="BY938" s="6"/>
      <c r="BZ938" s="6"/>
      <c r="CA938" s="6"/>
      <c r="CB938" s="6"/>
      <c r="CC938" s="6"/>
      <c r="CD938" s="6"/>
      <c r="CE938" s="6"/>
      <c r="CF938" s="6"/>
    </row>
    <row r="939" spans="1:84"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c r="AZ939" s="6"/>
      <c r="BA939" s="6"/>
      <c r="BB939" s="6"/>
      <c r="BC939" s="6"/>
      <c r="BD939" s="6"/>
      <c r="BE939" s="6"/>
      <c r="BF939" s="6"/>
      <c r="BG939" s="6"/>
      <c r="BH939" s="6"/>
      <c r="BI939" s="6"/>
      <c r="BJ939" s="6"/>
      <c r="BK939" s="6"/>
      <c r="BL939" s="6"/>
      <c r="BM939" s="6"/>
      <c r="BN939" s="6"/>
      <c r="BO939" s="6"/>
      <c r="BP939" s="6"/>
      <c r="BQ939" s="6"/>
      <c r="BR939" s="6"/>
      <c r="BS939" s="6"/>
      <c r="BT939" s="6"/>
      <c r="BU939" s="6"/>
      <c r="BV939" s="6"/>
      <c r="BW939" s="6"/>
      <c r="BX939" s="6"/>
      <c r="BY939" s="6"/>
      <c r="BZ939" s="6"/>
      <c r="CA939" s="6"/>
      <c r="CB939" s="6"/>
      <c r="CC939" s="6"/>
      <c r="CD939" s="6"/>
      <c r="CE939" s="6"/>
      <c r="CF939" s="6"/>
    </row>
    <row r="940" spans="1:84"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c r="AZ940" s="6"/>
      <c r="BA940" s="6"/>
      <c r="BB940" s="6"/>
      <c r="BC940" s="6"/>
      <c r="BD940" s="6"/>
      <c r="BE940" s="6"/>
      <c r="BF940" s="6"/>
      <c r="BG940" s="6"/>
      <c r="BH940" s="6"/>
      <c r="BI940" s="6"/>
      <c r="BJ940" s="6"/>
      <c r="BK940" s="6"/>
      <c r="BL940" s="6"/>
      <c r="BM940" s="6"/>
      <c r="BN940" s="6"/>
      <c r="BO940" s="6"/>
      <c r="BP940" s="6"/>
      <c r="BQ940" s="6"/>
      <c r="BR940" s="6"/>
      <c r="BS940" s="6"/>
      <c r="BT940" s="6"/>
      <c r="BU940" s="6"/>
      <c r="BV940" s="6"/>
      <c r="BW940" s="6"/>
      <c r="BX940" s="6"/>
      <c r="BY940" s="6"/>
      <c r="BZ940" s="6"/>
      <c r="CA940" s="6"/>
      <c r="CB940" s="6"/>
      <c r="CC940" s="6"/>
      <c r="CD940" s="6"/>
      <c r="CE940" s="6"/>
      <c r="CF940" s="6"/>
    </row>
    <row r="941" spans="1:84"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c r="AZ941" s="6"/>
      <c r="BA941" s="6"/>
      <c r="BB941" s="6"/>
      <c r="BC941" s="6"/>
      <c r="BD941" s="6"/>
      <c r="BE941" s="6"/>
      <c r="BF941" s="6"/>
      <c r="BG941" s="6"/>
      <c r="BH941" s="6"/>
      <c r="BI941" s="6"/>
      <c r="BJ941" s="6"/>
      <c r="BK941" s="6"/>
      <c r="BL941" s="6"/>
      <c r="BM941" s="6"/>
      <c r="BN941" s="6"/>
      <c r="BO941" s="6"/>
      <c r="BP941" s="6"/>
      <c r="BQ941" s="6"/>
      <c r="BR941" s="6"/>
      <c r="BS941" s="6"/>
      <c r="BT941" s="6"/>
      <c r="BU941" s="6"/>
      <c r="BV941" s="6"/>
      <c r="BW941" s="6"/>
      <c r="BX941" s="6"/>
      <c r="BY941" s="6"/>
      <c r="BZ941" s="6"/>
      <c r="CA941" s="6"/>
      <c r="CB941" s="6"/>
      <c r="CC941" s="6"/>
      <c r="CD941" s="6"/>
      <c r="CE941" s="6"/>
      <c r="CF941" s="6"/>
    </row>
    <row r="942" spans="1:84"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6"/>
      <c r="BE942" s="6"/>
      <c r="BF942" s="6"/>
      <c r="BG942" s="6"/>
      <c r="BH942" s="6"/>
      <c r="BI942" s="6"/>
      <c r="BJ942" s="6"/>
      <c r="BK942" s="6"/>
      <c r="BL942" s="6"/>
      <c r="BM942" s="6"/>
      <c r="BN942" s="6"/>
      <c r="BO942" s="6"/>
      <c r="BP942" s="6"/>
      <c r="BQ942" s="6"/>
      <c r="BR942" s="6"/>
      <c r="BS942" s="6"/>
      <c r="BT942" s="6"/>
      <c r="BU942" s="6"/>
      <c r="BV942" s="6"/>
      <c r="BW942" s="6"/>
      <c r="BX942" s="6"/>
      <c r="BY942" s="6"/>
      <c r="BZ942" s="6"/>
      <c r="CA942" s="6"/>
      <c r="CB942" s="6"/>
      <c r="CC942" s="6"/>
      <c r="CD942" s="6"/>
      <c r="CE942" s="6"/>
      <c r="CF942" s="6"/>
    </row>
    <row r="943" spans="1:84"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6"/>
      <c r="BE943" s="6"/>
      <c r="BF943" s="6"/>
      <c r="BG943" s="6"/>
      <c r="BH943" s="6"/>
      <c r="BI943" s="6"/>
      <c r="BJ943" s="6"/>
      <c r="BK943" s="6"/>
      <c r="BL943" s="6"/>
      <c r="BM943" s="6"/>
      <c r="BN943" s="6"/>
      <c r="BO943" s="6"/>
      <c r="BP943" s="6"/>
      <c r="BQ943" s="6"/>
      <c r="BR943" s="6"/>
      <c r="BS943" s="6"/>
      <c r="BT943" s="6"/>
      <c r="BU943" s="6"/>
      <c r="BV943" s="6"/>
      <c r="BW943" s="6"/>
      <c r="BX943" s="6"/>
      <c r="BY943" s="6"/>
      <c r="BZ943" s="6"/>
      <c r="CA943" s="6"/>
      <c r="CB943" s="6"/>
      <c r="CC943" s="6"/>
      <c r="CD943" s="6"/>
      <c r="CE943" s="6"/>
      <c r="CF943" s="6"/>
    </row>
    <row r="944" spans="1:84"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c r="BF944" s="6"/>
      <c r="BG944" s="6"/>
      <c r="BH944" s="6"/>
      <c r="BI944" s="6"/>
      <c r="BJ944" s="6"/>
      <c r="BK944" s="6"/>
      <c r="BL944" s="6"/>
      <c r="BM944" s="6"/>
      <c r="BN944" s="6"/>
      <c r="BO944" s="6"/>
      <c r="BP944" s="6"/>
      <c r="BQ944" s="6"/>
      <c r="BR944" s="6"/>
      <c r="BS944" s="6"/>
      <c r="BT944" s="6"/>
      <c r="BU944" s="6"/>
      <c r="BV944" s="6"/>
      <c r="BW944" s="6"/>
      <c r="BX944" s="6"/>
      <c r="BY944" s="6"/>
      <c r="BZ944" s="6"/>
      <c r="CA944" s="6"/>
      <c r="CB944" s="6"/>
      <c r="CC944" s="6"/>
      <c r="CD944" s="6"/>
      <c r="CE944" s="6"/>
      <c r="CF944" s="6"/>
    </row>
    <row r="945" spans="1:84"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c r="BF945" s="6"/>
      <c r="BG945" s="6"/>
      <c r="BH945" s="6"/>
      <c r="BI945" s="6"/>
      <c r="BJ945" s="6"/>
      <c r="BK945" s="6"/>
      <c r="BL945" s="6"/>
      <c r="BM945" s="6"/>
      <c r="BN945" s="6"/>
      <c r="BO945" s="6"/>
      <c r="BP945" s="6"/>
      <c r="BQ945" s="6"/>
      <c r="BR945" s="6"/>
      <c r="BS945" s="6"/>
      <c r="BT945" s="6"/>
      <c r="BU945" s="6"/>
      <c r="BV945" s="6"/>
      <c r="BW945" s="6"/>
      <c r="BX945" s="6"/>
      <c r="BY945" s="6"/>
      <c r="BZ945" s="6"/>
      <c r="CA945" s="6"/>
      <c r="CB945" s="6"/>
      <c r="CC945" s="6"/>
      <c r="CD945" s="6"/>
      <c r="CE945" s="6"/>
      <c r="CF945" s="6"/>
    </row>
    <row r="946" spans="1:84"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6"/>
      <c r="BH946" s="6"/>
      <c r="BI946" s="6"/>
      <c r="BJ946" s="6"/>
      <c r="BK946" s="6"/>
      <c r="BL946" s="6"/>
      <c r="BM946" s="6"/>
      <c r="BN946" s="6"/>
      <c r="BO946" s="6"/>
      <c r="BP946" s="6"/>
      <c r="BQ946" s="6"/>
      <c r="BR946" s="6"/>
      <c r="BS946" s="6"/>
      <c r="BT946" s="6"/>
      <c r="BU946" s="6"/>
      <c r="BV946" s="6"/>
      <c r="BW946" s="6"/>
      <c r="BX946" s="6"/>
      <c r="BY946" s="6"/>
      <c r="BZ946" s="6"/>
      <c r="CA946" s="6"/>
      <c r="CB946" s="6"/>
      <c r="CC946" s="6"/>
      <c r="CD946" s="6"/>
      <c r="CE946" s="6"/>
      <c r="CF946" s="6"/>
    </row>
    <row r="947" spans="1:84"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c r="AZ947" s="6"/>
      <c r="BA947" s="6"/>
      <c r="BB947" s="6"/>
      <c r="BC947" s="6"/>
      <c r="BD947" s="6"/>
      <c r="BE947" s="6"/>
      <c r="BF947" s="6"/>
      <c r="BG947" s="6"/>
      <c r="BH947" s="6"/>
      <c r="BI947" s="6"/>
      <c r="BJ947" s="6"/>
      <c r="BK947" s="6"/>
      <c r="BL947" s="6"/>
      <c r="BM947" s="6"/>
      <c r="BN947" s="6"/>
      <c r="BO947" s="6"/>
      <c r="BP947" s="6"/>
      <c r="BQ947" s="6"/>
      <c r="BR947" s="6"/>
      <c r="BS947" s="6"/>
      <c r="BT947" s="6"/>
      <c r="BU947" s="6"/>
      <c r="BV947" s="6"/>
      <c r="BW947" s="6"/>
      <c r="BX947" s="6"/>
      <c r="BY947" s="6"/>
      <c r="BZ947" s="6"/>
      <c r="CA947" s="6"/>
      <c r="CB947" s="6"/>
      <c r="CC947" s="6"/>
      <c r="CD947" s="6"/>
      <c r="CE947" s="6"/>
      <c r="CF947" s="6"/>
    </row>
    <row r="948" spans="1:84"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c r="AZ948" s="6"/>
      <c r="BA948" s="6"/>
      <c r="BB948" s="6"/>
      <c r="BC948" s="6"/>
      <c r="BD948" s="6"/>
      <c r="BE948" s="6"/>
      <c r="BF948" s="6"/>
      <c r="BG948" s="6"/>
      <c r="BH948" s="6"/>
      <c r="BI948" s="6"/>
      <c r="BJ948" s="6"/>
      <c r="BK948" s="6"/>
      <c r="BL948" s="6"/>
      <c r="BM948" s="6"/>
      <c r="BN948" s="6"/>
      <c r="BO948" s="6"/>
      <c r="BP948" s="6"/>
      <c r="BQ948" s="6"/>
      <c r="BR948" s="6"/>
      <c r="BS948" s="6"/>
      <c r="BT948" s="6"/>
      <c r="BU948" s="6"/>
      <c r="BV948" s="6"/>
      <c r="BW948" s="6"/>
      <c r="BX948" s="6"/>
      <c r="BY948" s="6"/>
      <c r="BZ948" s="6"/>
      <c r="CA948" s="6"/>
      <c r="CB948" s="6"/>
      <c r="CC948" s="6"/>
      <c r="CD948" s="6"/>
      <c r="CE948" s="6"/>
      <c r="CF948" s="6"/>
    </row>
    <row r="949" spans="1:84"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c r="BF949" s="6"/>
      <c r="BG949" s="6"/>
      <c r="BH949" s="6"/>
      <c r="BI949" s="6"/>
      <c r="BJ949" s="6"/>
      <c r="BK949" s="6"/>
      <c r="BL949" s="6"/>
      <c r="BM949" s="6"/>
      <c r="BN949" s="6"/>
      <c r="BO949" s="6"/>
      <c r="BP949" s="6"/>
      <c r="BQ949" s="6"/>
      <c r="BR949" s="6"/>
      <c r="BS949" s="6"/>
      <c r="BT949" s="6"/>
      <c r="BU949" s="6"/>
      <c r="BV949" s="6"/>
      <c r="BW949" s="6"/>
      <c r="BX949" s="6"/>
      <c r="BY949" s="6"/>
      <c r="BZ949" s="6"/>
      <c r="CA949" s="6"/>
      <c r="CB949" s="6"/>
      <c r="CC949" s="6"/>
      <c r="CD949" s="6"/>
      <c r="CE949" s="6"/>
      <c r="CF949" s="6"/>
    </row>
    <row r="950" spans="1:84"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c r="BA950" s="6"/>
      <c r="BB950" s="6"/>
      <c r="BC950" s="6"/>
      <c r="BD950" s="6"/>
      <c r="BE950" s="6"/>
      <c r="BF950" s="6"/>
      <c r="BG950" s="6"/>
      <c r="BH950" s="6"/>
      <c r="BI950" s="6"/>
      <c r="BJ950" s="6"/>
      <c r="BK950" s="6"/>
      <c r="BL950" s="6"/>
      <c r="BM950" s="6"/>
      <c r="BN950" s="6"/>
      <c r="BO950" s="6"/>
      <c r="BP950" s="6"/>
      <c r="BQ950" s="6"/>
      <c r="BR950" s="6"/>
      <c r="BS950" s="6"/>
      <c r="BT950" s="6"/>
      <c r="BU950" s="6"/>
      <c r="BV950" s="6"/>
      <c r="BW950" s="6"/>
      <c r="BX950" s="6"/>
      <c r="BY950" s="6"/>
      <c r="BZ950" s="6"/>
      <c r="CA950" s="6"/>
      <c r="CB950" s="6"/>
      <c r="CC950" s="6"/>
      <c r="CD950" s="6"/>
      <c r="CE950" s="6"/>
      <c r="CF950" s="6"/>
    </row>
    <row r="951" spans="1:84"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c r="AZ951" s="6"/>
      <c r="BA951" s="6"/>
      <c r="BB951" s="6"/>
      <c r="BC951" s="6"/>
      <c r="BD951" s="6"/>
      <c r="BE951" s="6"/>
      <c r="BF951" s="6"/>
      <c r="BG951" s="6"/>
      <c r="BH951" s="6"/>
      <c r="BI951" s="6"/>
      <c r="BJ951" s="6"/>
      <c r="BK951" s="6"/>
      <c r="BL951" s="6"/>
      <c r="BM951" s="6"/>
      <c r="BN951" s="6"/>
      <c r="BO951" s="6"/>
      <c r="BP951" s="6"/>
      <c r="BQ951" s="6"/>
      <c r="BR951" s="6"/>
      <c r="BS951" s="6"/>
      <c r="BT951" s="6"/>
      <c r="BU951" s="6"/>
      <c r="BV951" s="6"/>
      <c r="BW951" s="6"/>
      <c r="BX951" s="6"/>
      <c r="BY951" s="6"/>
      <c r="BZ951" s="6"/>
      <c r="CA951" s="6"/>
      <c r="CB951" s="6"/>
      <c r="CC951" s="6"/>
      <c r="CD951" s="6"/>
      <c r="CE951" s="6"/>
      <c r="CF951" s="6"/>
    </row>
    <row r="952" spans="1:84"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c r="BF952" s="6"/>
      <c r="BG952" s="6"/>
      <c r="BH952" s="6"/>
      <c r="BI952" s="6"/>
      <c r="BJ952" s="6"/>
      <c r="BK952" s="6"/>
      <c r="BL952" s="6"/>
      <c r="BM952" s="6"/>
      <c r="BN952" s="6"/>
      <c r="BO952" s="6"/>
      <c r="BP952" s="6"/>
      <c r="BQ952" s="6"/>
      <c r="BR952" s="6"/>
      <c r="BS952" s="6"/>
      <c r="BT952" s="6"/>
      <c r="BU952" s="6"/>
      <c r="BV952" s="6"/>
      <c r="BW952" s="6"/>
      <c r="BX952" s="6"/>
      <c r="BY952" s="6"/>
      <c r="BZ952" s="6"/>
      <c r="CA952" s="6"/>
      <c r="CB952" s="6"/>
      <c r="CC952" s="6"/>
      <c r="CD952" s="6"/>
      <c r="CE952" s="6"/>
      <c r="CF952" s="6"/>
    </row>
    <row r="953" spans="1:84"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c r="BF953" s="6"/>
      <c r="BG953" s="6"/>
      <c r="BH953" s="6"/>
      <c r="BI953" s="6"/>
      <c r="BJ953" s="6"/>
      <c r="BK953" s="6"/>
      <c r="BL953" s="6"/>
      <c r="BM953" s="6"/>
      <c r="BN953" s="6"/>
      <c r="BO953" s="6"/>
      <c r="BP953" s="6"/>
      <c r="BQ953" s="6"/>
      <c r="BR953" s="6"/>
      <c r="BS953" s="6"/>
      <c r="BT953" s="6"/>
      <c r="BU953" s="6"/>
      <c r="BV953" s="6"/>
      <c r="BW953" s="6"/>
      <c r="BX953" s="6"/>
      <c r="BY953" s="6"/>
      <c r="BZ953" s="6"/>
      <c r="CA953" s="6"/>
      <c r="CB953" s="6"/>
      <c r="CC953" s="6"/>
      <c r="CD953" s="6"/>
      <c r="CE953" s="6"/>
      <c r="CF953" s="6"/>
    </row>
    <row r="954" spans="1:84"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c r="BV954" s="6"/>
      <c r="BW954" s="6"/>
      <c r="BX954" s="6"/>
      <c r="BY954" s="6"/>
      <c r="BZ954" s="6"/>
      <c r="CA954" s="6"/>
      <c r="CB954" s="6"/>
      <c r="CC954" s="6"/>
      <c r="CD954" s="6"/>
      <c r="CE954" s="6"/>
      <c r="CF954" s="6"/>
    </row>
    <row r="955" spans="1:84"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c r="BA955" s="6"/>
      <c r="BB955" s="6"/>
      <c r="BC955" s="6"/>
      <c r="BD955" s="6"/>
      <c r="BE955" s="6"/>
      <c r="BF955" s="6"/>
      <c r="BG955" s="6"/>
      <c r="BH955" s="6"/>
      <c r="BI955" s="6"/>
      <c r="BJ955" s="6"/>
      <c r="BK955" s="6"/>
      <c r="BL955" s="6"/>
      <c r="BM955" s="6"/>
      <c r="BN955" s="6"/>
      <c r="BO955" s="6"/>
      <c r="BP955" s="6"/>
      <c r="BQ955" s="6"/>
      <c r="BR955" s="6"/>
      <c r="BS955" s="6"/>
      <c r="BT955" s="6"/>
      <c r="BU955" s="6"/>
      <c r="BV955" s="6"/>
      <c r="BW955" s="6"/>
      <c r="BX955" s="6"/>
      <c r="BY955" s="6"/>
      <c r="BZ955" s="6"/>
      <c r="CA955" s="6"/>
      <c r="CB955" s="6"/>
      <c r="CC955" s="6"/>
      <c r="CD955" s="6"/>
      <c r="CE955" s="6"/>
      <c r="CF955" s="6"/>
    </row>
    <row r="956" spans="1:84"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c r="BA956" s="6"/>
      <c r="BB956" s="6"/>
      <c r="BC956" s="6"/>
      <c r="BD956" s="6"/>
      <c r="BE956" s="6"/>
      <c r="BF956" s="6"/>
      <c r="BG956" s="6"/>
      <c r="BH956" s="6"/>
      <c r="BI956" s="6"/>
      <c r="BJ956" s="6"/>
      <c r="BK956" s="6"/>
      <c r="BL956" s="6"/>
      <c r="BM956" s="6"/>
      <c r="BN956" s="6"/>
      <c r="BO956" s="6"/>
      <c r="BP956" s="6"/>
      <c r="BQ956" s="6"/>
      <c r="BR956" s="6"/>
      <c r="BS956" s="6"/>
      <c r="BT956" s="6"/>
      <c r="BU956" s="6"/>
      <c r="BV956" s="6"/>
      <c r="BW956" s="6"/>
      <c r="BX956" s="6"/>
      <c r="BY956" s="6"/>
      <c r="BZ956" s="6"/>
      <c r="CA956" s="6"/>
      <c r="CB956" s="6"/>
      <c r="CC956" s="6"/>
      <c r="CD956" s="6"/>
      <c r="CE956" s="6"/>
      <c r="CF956" s="6"/>
    </row>
    <row r="957" spans="1:84"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c r="BA957" s="6"/>
      <c r="BB957" s="6"/>
      <c r="BC957" s="6"/>
      <c r="BD957" s="6"/>
      <c r="BE957" s="6"/>
      <c r="BF957" s="6"/>
      <c r="BG957" s="6"/>
      <c r="BH957" s="6"/>
      <c r="BI957" s="6"/>
      <c r="BJ957" s="6"/>
      <c r="BK957" s="6"/>
      <c r="BL957" s="6"/>
      <c r="BM957" s="6"/>
      <c r="BN957" s="6"/>
      <c r="BO957" s="6"/>
      <c r="BP957" s="6"/>
      <c r="BQ957" s="6"/>
      <c r="BR957" s="6"/>
      <c r="BS957" s="6"/>
      <c r="BT957" s="6"/>
      <c r="BU957" s="6"/>
      <c r="BV957" s="6"/>
      <c r="BW957" s="6"/>
      <c r="BX957" s="6"/>
      <c r="BY957" s="6"/>
      <c r="BZ957" s="6"/>
      <c r="CA957" s="6"/>
      <c r="CB957" s="6"/>
      <c r="CC957" s="6"/>
      <c r="CD957" s="6"/>
      <c r="CE957" s="6"/>
      <c r="CF957" s="6"/>
    </row>
    <row r="958" spans="1:84"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6"/>
      <c r="BE958" s="6"/>
      <c r="BF958" s="6"/>
      <c r="BG958" s="6"/>
      <c r="BH958" s="6"/>
      <c r="BI958" s="6"/>
      <c r="BJ958" s="6"/>
      <c r="BK958" s="6"/>
      <c r="BL958" s="6"/>
      <c r="BM958" s="6"/>
      <c r="BN958" s="6"/>
      <c r="BO958" s="6"/>
      <c r="BP958" s="6"/>
      <c r="BQ958" s="6"/>
      <c r="BR958" s="6"/>
      <c r="BS958" s="6"/>
      <c r="BT958" s="6"/>
      <c r="BU958" s="6"/>
      <c r="BV958" s="6"/>
      <c r="BW958" s="6"/>
      <c r="BX958" s="6"/>
      <c r="BY958" s="6"/>
      <c r="BZ958" s="6"/>
      <c r="CA958" s="6"/>
      <c r="CB958" s="6"/>
      <c r="CC958" s="6"/>
      <c r="CD958" s="6"/>
      <c r="CE958" s="6"/>
      <c r="CF958" s="6"/>
    </row>
    <row r="959" spans="1:84"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c r="BF959" s="6"/>
      <c r="BG959" s="6"/>
      <c r="BH959" s="6"/>
      <c r="BI959" s="6"/>
      <c r="BJ959" s="6"/>
      <c r="BK959" s="6"/>
      <c r="BL959" s="6"/>
      <c r="BM959" s="6"/>
      <c r="BN959" s="6"/>
      <c r="BO959" s="6"/>
      <c r="BP959" s="6"/>
      <c r="BQ959" s="6"/>
      <c r="BR959" s="6"/>
      <c r="BS959" s="6"/>
      <c r="BT959" s="6"/>
      <c r="BU959" s="6"/>
      <c r="BV959" s="6"/>
      <c r="BW959" s="6"/>
      <c r="BX959" s="6"/>
      <c r="BY959" s="6"/>
      <c r="BZ959" s="6"/>
      <c r="CA959" s="6"/>
      <c r="CB959" s="6"/>
      <c r="CC959" s="6"/>
      <c r="CD959" s="6"/>
      <c r="CE959" s="6"/>
      <c r="CF959" s="6"/>
    </row>
    <row r="960" spans="1:84"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c r="BF960" s="6"/>
      <c r="BG960" s="6"/>
      <c r="BH960" s="6"/>
      <c r="BI960" s="6"/>
      <c r="BJ960" s="6"/>
      <c r="BK960" s="6"/>
      <c r="BL960" s="6"/>
      <c r="BM960" s="6"/>
      <c r="BN960" s="6"/>
      <c r="BO960" s="6"/>
      <c r="BP960" s="6"/>
      <c r="BQ960" s="6"/>
      <c r="BR960" s="6"/>
      <c r="BS960" s="6"/>
      <c r="BT960" s="6"/>
      <c r="BU960" s="6"/>
      <c r="BV960" s="6"/>
      <c r="BW960" s="6"/>
      <c r="BX960" s="6"/>
      <c r="BY960" s="6"/>
      <c r="BZ960" s="6"/>
      <c r="CA960" s="6"/>
      <c r="CB960" s="6"/>
      <c r="CC960" s="6"/>
      <c r="CD960" s="6"/>
      <c r="CE960" s="6"/>
      <c r="CF960" s="6"/>
    </row>
    <row r="961" spans="1:84"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c r="BF961" s="6"/>
      <c r="BG961" s="6"/>
      <c r="BH961" s="6"/>
      <c r="BI961" s="6"/>
      <c r="BJ961" s="6"/>
      <c r="BK961" s="6"/>
      <c r="BL961" s="6"/>
      <c r="BM961" s="6"/>
      <c r="BN961" s="6"/>
      <c r="BO961" s="6"/>
      <c r="BP961" s="6"/>
      <c r="BQ961" s="6"/>
      <c r="BR961" s="6"/>
      <c r="BS961" s="6"/>
      <c r="BT961" s="6"/>
      <c r="BU961" s="6"/>
      <c r="BV961" s="6"/>
      <c r="BW961" s="6"/>
      <c r="BX961" s="6"/>
      <c r="BY961" s="6"/>
      <c r="BZ961" s="6"/>
      <c r="CA961" s="6"/>
      <c r="CB961" s="6"/>
      <c r="CC961" s="6"/>
      <c r="CD961" s="6"/>
      <c r="CE961" s="6"/>
      <c r="CF961" s="6"/>
    </row>
    <row r="962" spans="1:84"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c r="BF962" s="6"/>
      <c r="BG962" s="6"/>
      <c r="BH962" s="6"/>
      <c r="BI962" s="6"/>
      <c r="BJ962" s="6"/>
      <c r="BK962" s="6"/>
      <c r="BL962" s="6"/>
      <c r="BM962" s="6"/>
      <c r="BN962" s="6"/>
      <c r="BO962" s="6"/>
      <c r="BP962" s="6"/>
      <c r="BQ962" s="6"/>
      <c r="BR962" s="6"/>
      <c r="BS962" s="6"/>
      <c r="BT962" s="6"/>
      <c r="BU962" s="6"/>
      <c r="BV962" s="6"/>
      <c r="BW962" s="6"/>
      <c r="BX962" s="6"/>
      <c r="BY962" s="6"/>
      <c r="BZ962" s="6"/>
      <c r="CA962" s="6"/>
      <c r="CB962" s="6"/>
      <c r="CC962" s="6"/>
      <c r="CD962" s="6"/>
      <c r="CE962" s="6"/>
      <c r="CF962" s="6"/>
    </row>
    <row r="963" spans="1:84"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c r="AZ963" s="6"/>
      <c r="BA963" s="6"/>
      <c r="BB963" s="6"/>
      <c r="BC963" s="6"/>
      <c r="BD963" s="6"/>
      <c r="BE963" s="6"/>
      <c r="BF963" s="6"/>
      <c r="BG963" s="6"/>
      <c r="BH963" s="6"/>
      <c r="BI963" s="6"/>
      <c r="BJ963" s="6"/>
      <c r="BK963" s="6"/>
      <c r="BL963" s="6"/>
      <c r="BM963" s="6"/>
      <c r="BN963" s="6"/>
      <c r="BO963" s="6"/>
      <c r="BP963" s="6"/>
      <c r="BQ963" s="6"/>
      <c r="BR963" s="6"/>
      <c r="BS963" s="6"/>
      <c r="BT963" s="6"/>
      <c r="BU963" s="6"/>
      <c r="BV963" s="6"/>
      <c r="BW963" s="6"/>
      <c r="BX963" s="6"/>
      <c r="BY963" s="6"/>
      <c r="BZ963" s="6"/>
      <c r="CA963" s="6"/>
      <c r="CB963" s="6"/>
      <c r="CC963" s="6"/>
      <c r="CD963" s="6"/>
      <c r="CE963" s="6"/>
      <c r="CF963" s="6"/>
    </row>
    <row r="964" spans="1:84"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c r="BF964" s="6"/>
      <c r="BG964" s="6"/>
      <c r="BH964" s="6"/>
      <c r="BI964" s="6"/>
      <c r="BJ964" s="6"/>
      <c r="BK964" s="6"/>
      <c r="BL964" s="6"/>
      <c r="BM964" s="6"/>
      <c r="BN964" s="6"/>
      <c r="BO964" s="6"/>
      <c r="BP964" s="6"/>
      <c r="BQ964" s="6"/>
      <c r="BR964" s="6"/>
      <c r="BS964" s="6"/>
      <c r="BT964" s="6"/>
      <c r="BU964" s="6"/>
      <c r="BV964" s="6"/>
      <c r="BW964" s="6"/>
      <c r="BX964" s="6"/>
      <c r="BY964" s="6"/>
      <c r="BZ964" s="6"/>
      <c r="CA964" s="6"/>
      <c r="CB964" s="6"/>
      <c r="CC964" s="6"/>
      <c r="CD964" s="6"/>
      <c r="CE964" s="6"/>
      <c r="CF964" s="6"/>
    </row>
    <row r="965" spans="1:84"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c r="BF965" s="6"/>
      <c r="BG965" s="6"/>
      <c r="BH965" s="6"/>
      <c r="BI965" s="6"/>
      <c r="BJ965" s="6"/>
      <c r="BK965" s="6"/>
      <c r="BL965" s="6"/>
      <c r="BM965" s="6"/>
      <c r="BN965" s="6"/>
      <c r="BO965" s="6"/>
      <c r="BP965" s="6"/>
      <c r="BQ965" s="6"/>
      <c r="BR965" s="6"/>
      <c r="BS965" s="6"/>
      <c r="BT965" s="6"/>
      <c r="BU965" s="6"/>
      <c r="BV965" s="6"/>
      <c r="BW965" s="6"/>
      <c r="BX965" s="6"/>
      <c r="BY965" s="6"/>
      <c r="BZ965" s="6"/>
      <c r="CA965" s="6"/>
      <c r="CB965" s="6"/>
      <c r="CC965" s="6"/>
      <c r="CD965" s="6"/>
      <c r="CE965" s="6"/>
      <c r="CF965" s="6"/>
    </row>
    <row r="966" spans="1:84"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c r="BT966" s="6"/>
      <c r="BU966" s="6"/>
      <c r="BV966" s="6"/>
      <c r="BW966" s="6"/>
      <c r="BX966" s="6"/>
      <c r="BY966" s="6"/>
      <c r="BZ966" s="6"/>
      <c r="CA966" s="6"/>
      <c r="CB966" s="6"/>
      <c r="CC966" s="6"/>
      <c r="CD966" s="6"/>
      <c r="CE966" s="6"/>
      <c r="CF966" s="6"/>
    </row>
    <row r="967" spans="1:84"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c r="AZ967" s="6"/>
      <c r="BA967" s="6"/>
      <c r="BB967" s="6"/>
      <c r="BC967" s="6"/>
      <c r="BD967" s="6"/>
      <c r="BE967" s="6"/>
      <c r="BF967" s="6"/>
      <c r="BG967" s="6"/>
      <c r="BH967" s="6"/>
      <c r="BI967" s="6"/>
      <c r="BJ967" s="6"/>
      <c r="BK967" s="6"/>
      <c r="BL967" s="6"/>
      <c r="BM967" s="6"/>
      <c r="BN967" s="6"/>
      <c r="BO967" s="6"/>
      <c r="BP967" s="6"/>
      <c r="BQ967" s="6"/>
      <c r="BR967" s="6"/>
      <c r="BS967" s="6"/>
      <c r="BT967" s="6"/>
      <c r="BU967" s="6"/>
      <c r="BV967" s="6"/>
      <c r="BW967" s="6"/>
      <c r="BX967" s="6"/>
      <c r="BY967" s="6"/>
      <c r="BZ967" s="6"/>
      <c r="CA967" s="6"/>
      <c r="CB967" s="6"/>
      <c r="CC967" s="6"/>
      <c r="CD967" s="6"/>
      <c r="CE967" s="6"/>
      <c r="CF967" s="6"/>
    </row>
    <row r="968" spans="1:84"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c r="AZ968" s="6"/>
      <c r="BA968" s="6"/>
      <c r="BB968" s="6"/>
      <c r="BC968" s="6"/>
      <c r="BD968" s="6"/>
      <c r="BE968" s="6"/>
      <c r="BF968" s="6"/>
      <c r="BG968" s="6"/>
      <c r="BH968" s="6"/>
      <c r="BI968" s="6"/>
      <c r="BJ968" s="6"/>
      <c r="BK968" s="6"/>
      <c r="BL968" s="6"/>
      <c r="BM968" s="6"/>
      <c r="BN968" s="6"/>
      <c r="BO968" s="6"/>
      <c r="BP968" s="6"/>
      <c r="BQ968" s="6"/>
      <c r="BR968" s="6"/>
      <c r="BS968" s="6"/>
      <c r="BT968" s="6"/>
      <c r="BU968" s="6"/>
      <c r="BV968" s="6"/>
      <c r="BW968" s="6"/>
      <c r="BX968" s="6"/>
      <c r="BY968" s="6"/>
      <c r="BZ968" s="6"/>
      <c r="CA968" s="6"/>
      <c r="CB968" s="6"/>
      <c r="CC968" s="6"/>
      <c r="CD968" s="6"/>
      <c r="CE968" s="6"/>
      <c r="CF968" s="6"/>
    </row>
    <row r="969" spans="1:84"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c r="AZ969" s="6"/>
      <c r="BA969" s="6"/>
      <c r="BB969" s="6"/>
      <c r="BC969" s="6"/>
      <c r="BD969" s="6"/>
      <c r="BE969" s="6"/>
      <c r="BF969" s="6"/>
      <c r="BG969" s="6"/>
      <c r="BH969" s="6"/>
      <c r="BI969" s="6"/>
      <c r="BJ969" s="6"/>
      <c r="BK969" s="6"/>
      <c r="BL969" s="6"/>
      <c r="BM969" s="6"/>
      <c r="BN969" s="6"/>
      <c r="BO969" s="6"/>
      <c r="BP969" s="6"/>
      <c r="BQ969" s="6"/>
      <c r="BR969" s="6"/>
      <c r="BS969" s="6"/>
      <c r="BT969" s="6"/>
      <c r="BU969" s="6"/>
      <c r="BV969" s="6"/>
      <c r="BW969" s="6"/>
      <c r="BX969" s="6"/>
      <c r="BY969" s="6"/>
      <c r="BZ969" s="6"/>
      <c r="CA969" s="6"/>
      <c r="CB969" s="6"/>
      <c r="CC969" s="6"/>
      <c r="CD969" s="6"/>
      <c r="CE969" s="6"/>
      <c r="CF969" s="6"/>
    </row>
    <row r="970" spans="1:84"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c r="AZ970" s="6"/>
      <c r="BA970" s="6"/>
      <c r="BB970" s="6"/>
      <c r="BC970" s="6"/>
      <c r="BD970" s="6"/>
      <c r="BE970" s="6"/>
      <c r="BF970" s="6"/>
      <c r="BG970" s="6"/>
      <c r="BH970" s="6"/>
      <c r="BI970" s="6"/>
      <c r="BJ970" s="6"/>
      <c r="BK970" s="6"/>
      <c r="BL970" s="6"/>
      <c r="BM970" s="6"/>
      <c r="BN970" s="6"/>
      <c r="BO970" s="6"/>
      <c r="BP970" s="6"/>
      <c r="BQ970" s="6"/>
      <c r="BR970" s="6"/>
      <c r="BS970" s="6"/>
      <c r="BT970" s="6"/>
      <c r="BU970" s="6"/>
      <c r="BV970" s="6"/>
      <c r="BW970" s="6"/>
      <c r="BX970" s="6"/>
      <c r="BY970" s="6"/>
      <c r="BZ970" s="6"/>
      <c r="CA970" s="6"/>
      <c r="CB970" s="6"/>
      <c r="CC970" s="6"/>
      <c r="CD970" s="6"/>
      <c r="CE970" s="6"/>
      <c r="CF970" s="6"/>
    </row>
    <row r="971" spans="1:84"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c r="AZ971" s="6"/>
      <c r="BA971" s="6"/>
      <c r="BB971" s="6"/>
      <c r="BC971" s="6"/>
      <c r="BD971" s="6"/>
      <c r="BE971" s="6"/>
      <c r="BF971" s="6"/>
      <c r="BG971" s="6"/>
      <c r="BH971" s="6"/>
      <c r="BI971" s="6"/>
      <c r="BJ971" s="6"/>
      <c r="BK971" s="6"/>
      <c r="BL971" s="6"/>
      <c r="BM971" s="6"/>
      <c r="BN971" s="6"/>
      <c r="BO971" s="6"/>
      <c r="BP971" s="6"/>
      <c r="BQ971" s="6"/>
      <c r="BR971" s="6"/>
      <c r="BS971" s="6"/>
      <c r="BT971" s="6"/>
      <c r="BU971" s="6"/>
      <c r="BV971" s="6"/>
      <c r="BW971" s="6"/>
      <c r="BX971" s="6"/>
      <c r="BY971" s="6"/>
      <c r="BZ971" s="6"/>
      <c r="CA971" s="6"/>
      <c r="CB971" s="6"/>
      <c r="CC971" s="6"/>
      <c r="CD971" s="6"/>
      <c r="CE971" s="6"/>
      <c r="CF971" s="6"/>
    </row>
    <row r="972" spans="1:84"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c r="BF972" s="6"/>
      <c r="BG972" s="6"/>
      <c r="BH972" s="6"/>
      <c r="BI972" s="6"/>
      <c r="BJ972" s="6"/>
      <c r="BK972" s="6"/>
      <c r="BL972" s="6"/>
      <c r="BM972" s="6"/>
      <c r="BN972" s="6"/>
      <c r="BO972" s="6"/>
      <c r="BP972" s="6"/>
      <c r="BQ972" s="6"/>
      <c r="BR972" s="6"/>
      <c r="BS972" s="6"/>
      <c r="BT972" s="6"/>
      <c r="BU972" s="6"/>
      <c r="BV972" s="6"/>
      <c r="BW972" s="6"/>
      <c r="BX972" s="6"/>
      <c r="BY972" s="6"/>
      <c r="BZ972" s="6"/>
      <c r="CA972" s="6"/>
      <c r="CB972" s="6"/>
      <c r="CC972" s="6"/>
      <c r="CD972" s="6"/>
      <c r="CE972" s="6"/>
      <c r="CF972" s="6"/>
    </row>
    <row r="973" spans="1:84"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c r="BF973" s="6"/>
      <c r="BG973" s="6"/>
      <c r="BH973" s="6"/>
      <c r="BI973" s="6"/>
      <c r="BJ973" s="6"/>
      <c r="BK973" s="6"/>
      <c r="BL973" s="6"/>
      <c r="BM973" s="6"/>
      <c r="BN973" s="6"/>
      <c r="BO973" s="6"/>
      <c r="BP973" s="6"/>
      <c r="BQ973" s="6"/>
      <c r="BR973" s="6"/>
      <c r="BS973" s="6"/>
      <c r="BT973" s="6"/>
      <c r="BU973" s="6"/>
      <c r="BV973" s="6"/>
      <c r="BW973" s="6"/>
      <c r="BX973" s="6"/>
      <c r="BY973" s="6"/>
      <c r="BZ973" s="6"/>
      <c r="CA973" s="6"/>
      <c r="CB973" s="6"/>
      <c r="CC973" s="6"/>
      <c r="CD973" s="6"/>
      <c r="CE973" s="6"/>
      <c r="CF973" s="6"/>
    </row>
    <row r="974" spans="1:84"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6"/>
      <c r="BH974" s="6"/>
      <c r="BI974" s="6"/>
      <c r="BJ974" s="6"/>
      <c r="BK974" s="6"/>
      <c r="BL974" s="6"/>
      <c r="BM974" s="6"/>
      <c r="BN974" s="6"/>
      <c r="BO974" s="6"/>
      <c r="BP974" s="6"/>
      <c r="BQ974" s="6"/>
      <c r="BR974" s="6"/>
      <c r="BS974" s="6"/>
      <c r="BT974" s="6"/>
      <c r="BU974" s="6"/>
      <c r="BV974" s="6"/>
      <c r="BW974" s="6"/>
      <c r="BX974" s="6"/>
      <c r="BY974" s="6"/>
      <c r="BZ974" s="6"/>
      <c r="CA974" s="6"/>
      <c r="CB974" s="6"/>
      <c r="CC974" s="6"/>
      <c r="CD974" s="6"/>
      <c r="CE974" s="6"/>
      <c r="CF974" s="6"/>
    </row>
    <row r="975" spans="1:84"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c r="BF975" s="6"/>
      <c r="BG975" s="6"/>
      <c r="BH975" s="6"/>
      <c r="BI975" s="6"/>
      <c r="BJ975" s="6"/>
      <c r="BK975" s="6"/>
      <c r="BL975" s="6"/>
      <c r="BM975" s="6"/>
      <c r="BN975" s="6"/>
      <c r="BO975" s="6"/>
      <c r="BP975" s="6"/>
      <c r="BQ975" s="6"/>
      <c r="BR975" s="6"/>
      <c r="BS975" s="6"/>
      <c r="BT975" s="6"/>
      <c r="BU975" s="6"/>
      <c r="BV975" s="6"/>
      <c r="BW975" s="6"/>
      <c r="BX975" s="6"/>
      <c r="BY975" s="6"/>
      <c r="BZ975" s="6"/>
      <c r="CA975" s="6"/>
      <c r="CB975" s="6"/>
      <c r="CC975" s="6"/>
      <c r="CD975" s="6"/>
      <c r="CE975" s="6"/>
      <c r="CF975" s="6"/>
    </row>
    <row r="976" spans="1:84"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c r="BB976" s="6"/>
      <c r="BC976" s="6"/>
      <c r="BD976" s="6"/>
      <c r="BE976" s="6"/>
      <c r="BF976" s="6"/>
      <c r="BG976" s="6"/>
      <c r="BH976" s="6"/>
      <c r="BI976" s="6"/>
      <c r="BJ976" s="6"/>
      <c r="BK976" s="6"/>
      <c r="BL976" s="6"/>
      <c r="BM976" s="6"/>
      <c r="BN976" s="6"/>
      <c r="BO976" s="6"/>
      <c r="BP976" s="6"/>
      <c r="BQ976" s="6"/>
      <c r="BR976" s="6"/>
      <c r="BS976" s="6"/>
      <c r="BT976" s="6"/>
      <c r="BU976" s="6"/>
      <c r="BV976" s="6"/>
      <c r="BW976" s="6"/>
      <c r="BX976" s="6"/>
      <c r="BY976" s="6"/>
      <c r="BZ976" s="6"/>
      <c r="CA976" s="6"/>
      <c r="CB976" s="6"/>
      <c r="CC976" s="6"/>
      <c r="CD976" s="6"/>
      <c r="CE976" s="6"/>
      <c r="CF976" s="6"/>
    </row>
    <row r="977" spans="1:84"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c r="BB977" s="6"/>
      <c r="BC977" s="6"/>
      <c r="BD977" s="6"/>
      <c r="BE977" s="6"/>
      <c r="BF977" s="6"/>
      <c r="BG977" s="6"/>
      <c r="BH977" s="6"/>
      <c r="BI977" s="6"/>
      <c r="BJ977" s="6"/>
      <c r="BK977" s="6"/>
      <c r="BL977" s="6"/>
      <c r="BM977" s="6"/>
      <c r="BN977" s="6"/>
      <c r="BO977" s="6"/>
      <c r="BP977" s="6"/>
      <c r="BQ977" s="6"/>
      <c r="BR977" s="6"/>
      <c r="BS977" s="6"/>
      <c r="BT977" s="6"/>
      <c r="BU977" s="6"/>
      <c r="BV977" s="6"/>
      <c r="BW977" s="6"/>
      <c r="BX977" s="6"/>
      <c r="BY977" s="6"/>
      <c r="BZ977" s="6"/>
      <c r="CA977" s="6"/>
      <c r="CB977" s="6"/>
      <c r="CC977" s="6"/>
      <c r="CD977" s="6"/>
      <c r="CE977" s="6"/>
      <c r="CF977" s="6"/>
    </row>
    <row r="978" spans="1:84"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c r="BA978" s="6"/>
      <c r="BB978" s="6"/>
      <c r="BC978" s="6"/>
      <c r="BD978" s="6"/>
      <c r="BE978" s="6"/>
      <c r="BF978" s="6"/>
      <c r="BG978" s="6"/>
      <c r="BH978" s="6"/>
      <c r="BI978" s="6"/>
      <c r="BJ978" s="6"/>
      <c r="BK978" s="6"/>
      <c r="BL978" s="6"/>
      <c r="BM978" s="6"/>
      <c r="BN978" s="6"/>
      <c r="BO978" s="6"/>
      <c r="BP978" s="6"/>
      <c r="BQ978" s="6"/>
      <c r="BR978" s="6"/>
      <c r="BS978" s="6"/>
      <c r="BT978" s="6"/>
      <c r="BU978" s="6"/>
      <c r="BV978" s="6"/>
      <c r="BW978" s="6"/>
      <c r="BX978" s="6"/>
      <c r="BY978" s="6"/>
      <c r="BZ978" s="6"/>
      <c r="CA978" s="6"/>
      <c r="CB978" s="6"/>
      <c r="CC978" s="6"/>
      <c r="CD978" s="6"/>
      <c r="CE978" s="6"/>
      <c r="CF978" s="6"/>
    </row>
    <row r="979" spans="1:84"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c r="AZ979" s="6"/>
      <c r="BA979" s="6"/>
      <c r="BB979" s="6"/>
      <c r="BC979" s="6"/>
      <c r="BD979" s="6"/>
      <c r="BE979" s="6"/>
      <c r="BF979" s="6"/>
      <c r="BG979" s="6"/>
      <c r="BH979" s="6"/>
      <c r="BI979" s="6"/>
      <c r="BJ979" s="6"/>
      <c r="BK979" s="6"/>
      <c r="BL979" s="6"/>
      <c r="BM979" s="6"/>
      <c r="BN979" s="6"/>
      <c r="BO979" s="6"/>
      <c r="BP979" s="6"/>
      <c r="BQ979" s="6"/>
      <c r="BR979" s="6"/>
      <c r="BS979" s="6"/>
      <c r="BT979" s="6"/>
      <c r="BU979" s="6"/>
      <c r="BV979" s="6"/>
      <c r="BW979" s="6"/>
      <c r="BX979" s="6"/>
      <c r="BY979" s="6"/>
      <c r="BZ979" s="6"/>
      <c r="CA979" s="6"/>
      <c r="CB979" s="6"/>
      <c r="CC979" s="6"/>
      <c r="CD979" s="6"/>
      <c r="CE979" s="6"/>
      <c r="CF979" s="6"/>
    </row>
    <row r="980" spans="1:84"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c r="AZ980" s="6"/>
      <c r="BA980" s="6"/>
      <c r="BB980" s="6"/>
      <c r="BC980" s="6"/>
      <c r="BD980" s="6"/>
      <c r="BE980" s="6"/>
      <c r="BF980" s="6"/>
      <c r="BG980" s="6"/>
      <c r="BH980" s="6"/>
      <c r="BI980" s="6"/>
      <c r="BJ980" s="6"/>
      <c r="BK980" s="6"/>
      <c r="BL980" s="6"/>
      <c r="BM980" s="6"/>
      <c r="BN980" s="6"/>
      <c r="BO980" s="6"/>
      <c r="BP980" s="6"/>
      <c r="BQ980" s="6"/>
      <c r="BR980" s="6"/>
      <c r="BS980" s="6"/>
      <c r="BT980" s="6"/>
      <c r="BU980" s="6"/>
      <c r="BV980" s="6"/>
      <c r="BW980" s="6"/>
      <c r="BX980" s="6"/>
      <c r="BY980" s="6"/>
      <c r="BZ980" s="6"/>
      <c r="CA980" s="6"/>
      <c r="CB980" s="6"/>
      <c r="CC980" s="6"/>
      <c r="CD980" s="6"/>
      <c r="CE980" s="6"/>
      <c r="CF980" s="6"/>
    </row>
    <row r="981" spans="1:84"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c r="AZ981" s="6"/>
      <c r="BA981" s="6"/>
      <c r="BB981" s="6"/>
      <c r="BC981" s="6"/>
      <c r="BD981" s="6"/>
      <c r="BE981" s="6"/>
      <c r="BF981" s="6"/>
      <c r="BG981" s="6"/>
      <c r="BH981" s="6"/>
      <c r="BI981" s="6"/>
      <c r="BJ981" s="6"/>
      <c r="BK981" s="6"/>
      <c r="BL981" s="6"/>
      <c r="BM981" s="6"/>
      <c r="BN981" s="6"/>
      <c r="BO981" s="6"/>
      <c r="BP981" s="6"/>
      <c r="BQ981" s="6"/>
      <c r="BR981" s="6"/>
      <c r="BS981" s="6"/>
      <c r="BT981" s="6"/>
      <c r="BU981" s="6"/>
      <c r="BV981" s="6"/>
      <c r="BW981" s="6"/>
      <c r="BX981" s="6"/>
      <c r="BY981" s="6"/>
      <c r="BZ981" s="6"/>
      <c r="CA981" s="6"/>
      <c r="CB981" s="6"/>
      <c r="CC981" s="6"/>
      <c r="CD981" s="6"/>
      <c r="CE981" s="6"/>
      <c r="CF981" s="6"/>
    </row>
    <row r="982" spans="1:84"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c r="BF982" s="6"/>
      <c r="BG982" s="6"/>
      <c r="BH982" s="6"/>
      <c r="BI982" s="6"/>
      <c r="BJ982" s="6"/>
      <c r="BK982" s="6"/>
      <c r="BL982" s="6"/>
      <c r="BM982" s="6"/>
      <c r="BN982" s="6"/>
      <c r="BO982" s="6"/>
      <c r="BP982" s="6"/>
      <c r="BQ982" s="6"/>
      <c r="BR982" s="6"/>
      <c r="BS982" s="6"/>
      <c r="BT982" s="6"/>
      <c r="BU982" s="6"/>
      <c r="BV982" s="6"/>
      <c r="BW982" s="6"/>
      <c r="BX982" s="6"/>
      <c r="BY982" s="6"/>
      <c r="BZ982" s="6"/>
      <c r="CA982" s="6"/>
      <c r="CB982" s="6"/>
      <c r="CC982" s="6"/>
      <c r="CD982" s="6"/>
      <c r="CE982" s="6"/>
      <c r="CF982" s="6"/>
    </row>
    <row r="983" spans="1:84"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c r="AZ983" s="6"/>
      <c r="BA983" s="6"/>
      <c r="BB983" s="6"/>
      <c r="BC983" s="6"/>
      <c r="BD983" s="6"/>
      <c r="BE983" s="6"/>
      <c r="BF983" s="6"/>
      <c r="BG983" s="6"/>
      <c r="BH983" s="6"/>
      <c r="BI983" s="6"/>
      <c r="BJ983" s="6"/>
      <c r="BK983" s="6"/>
      <c r="BL983" s="6"/>
      <c r="BM983" s="6"/>
      <c r="BN983" s="6"/>
      <c r="BO983" s="6"/>
      <c r="BP983" s="6"/>
      <c r="BQ983" s="6"/>
      <c r="BR983" s="6"/>
      <c r="BS983" s="6"/>
      <c r="BT983" s="6"/>
      <c r="BU983" s="6"/>
      <c r="BV983" s="6"/>
      <c r="BW983" s="6"/>
      <c r="BX983" s="6"/>
      <c r="BY983" s="6"/>
      <c r="BZ983" s="6"/>
      <c r="CA983" s="6"/>
      <c r="CB983" s="6"/>
      <c r="CC983" s="6"/>
      <c r="CD983" s="6"/>
      <c r="CE983" s="6"/>
      <c r="CF983" s="6"/>
    </row>
    <row r="984" spans="1:84"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6"/>
      <c r="BE984" s="6"/>
      <c r="BF984" s="6"/>
      <c r="BG984" s="6"/>
      <c r="BH984" s="6"/>
      <c r="BI984" s="6"/>
      <c r="BJ984" s="6"/>
      <c r="BK984" s="6"/>
      <c r="BL984" s="6"/>
      <c r="BM984" s="6"/>
      <c r="BN984" s="6"/>
      <c r="BO984" s="6"/>
      <c r="BP984" s="6"/>
      <c r="BQ984" s="6"/>
      <c r="BR984" s="6"/>
      <c r="BS984" s="6"/>
      <c r="BT984" s="6"/>
      <c r="BU984" s="6"/>
      <c r="BV984" s="6"/>
      <c r="BW984" s="6"/>
      <c r="BX984" s="6"/>
      <c r="BY984" s="6"/>
      <c r="BZ984" s="6"/>
      <c r="CA984" s="6"/>
      <c r="CB984" s="6"/>
      <c r="CC984" s="6"/>
      <c r="CD984" s="6"/>
      <c r="CE984" s="6"/>
      <c r="CF984" s="6"/>
    </row>
    <row r="985" spans="1:84"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c r="BF985" s="6"/>
      <c r="BG985" s="6"/>
      <c r="BH985" s="6"/>
      <c r="BI985" s="6"/>
      <c r="BJ985" s="6"/>
      <c r="BK985" s="6"/>
      <c r="BL985" s="6"/>
      <c r="BM985" s="6"/>
      <c r="BN985" s="6"/>
      <c r="BO985" s="6"/>
      <c r="BP985" s="6"/>
      <c r="BQ985" s="6"/>
      <c r="BR985" s="6"/>
      <c r="BS985" s="6"/>
      <c r="BT985" s="6"/>
      <c r="BU985" s="6"/>
      <c r="BV985" s="6"/>
      <c r="BW985" s="6"/>
      <c r="BX985" s="6"/>
      <c r="BY985" s="6"/>
      <c r="BZ985" s="6"/>
      <c r="CA985" s="6"/>
      <c r="CB985" s="6"/>
      <c r="CC985" s="6"/>
      <c r="CD985" s="6"/>
      <c r="CE985" s="6"/>
      <c r="CF985" s="6"/>
    </row>
    <row r="986" spans="1:84"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c r="AZ986" s="6"/>
      <c r="BA986" s="6"/>
      <c r="BB986" s="6"/>
      <c r="BC986" s="6"/>
      <c r="BD986" s="6"/>
      <c r="BE986" s="6"/>
      <c r="BF986" s="6"/>
      <c r="BG986" s="6"/>
      <c r="BH986" s="6"/>
      <c r="BI986" s="6"/>
      <c r="BJ986" s="6"/>
      <c r="BK986" s="6"/>
      <c r="BL986" s="6"/>
      <c r="BM986" s="6"/>
      <c r="BN986" s="6"/>
      <c r="BO986" s="6"/>
      <c r="BP986" s="6"/>
      <c r="BQ986" s="6"/>
      <c r="BR986" s="6"/>
      <c r="BS986" s="6"/>
      <c r="BT986" s="6"/>
      <c r="BU986" s="6"/>
      <c r="BV986" s="6"/>
      <c r="BW986" s="6"/>
      <c r="BX986" s="6"/>
      <c r="BY986" s="6"/>
      <c r="BZ986" s="6"/>
      <c r="CA986" s="6"/>
      <c r="CB986" s="6"/>
      <c r="CC986" s="6"/>
      <c r="CD986" s="6"/>
      <c r="CE986" s="6"/>
      <c r="CF986" s="6"/>
    </row>
    <row r="987" spans="1:84"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c r="AZ987" s="6"/>
      <c r="BA987" s="6"/>
      <c r="BB987" s="6"/>
      <c r="BC987" s="6"/>
      <c r="BD987" s="6"/>
      <c r="BE987" s="6"/>
      <c r="BF987" s="6"/>
      <c r="BG987" s="6"/>
      <c r="BH987" s="6"/>
      <c r="BI987" s="6"/>
      <c r="BJ987" s="6"/>
      <c r="BK987" s="6"/>
      <c r="BL987" s="6"/>
      <c r="BM987" s="6"/>
      <c r="BN987" s="6"/>
      <c r="BO987" s="6"/>
      <c r="BP987" s="6"/>
      <c r="BQ987" s="6"/>
      <c r="BR987" s="6"/>
      <c r="BS987" s="6"/>
      <c r="BT987" s="6"/>
      <c r="BU987" s="6"/>
      <c r="BV987" s="6"/>
      <c r="BW987" s="6"/>
      <c r="BX987" s="6"/>
      <c r="BY987" s="6"/>
      <c r="BZ987" s="6"/>
      <c r="CA987" s="6"/>
      <c r="CB987" s="6"/>
      <c r="CC987" s="6"/>
      <c r="CD987" s="6"/>
      <c r="CE987" s="6"/>
      <c r="CF987" s="6"/>
    </row>
    <row r="988" spans="1:84"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c r="AZ988" s="6"/>
      <c r="BA988" s="6"/>
      <c r="BB988" s="6"/>
      <c r="BC988" s="6"/>
      <c r="BD988" s="6"/>
      <c r="BE988" s="6"/>
      <c r="BF988" s="6"/>
      <c r="BG988" s="6"/>
      <c r="BH988" s="6"/>
      <c r="BI988" s="6"/>
      <c r="BJ988" s="6"/>
      <c r="BK988" s="6"/>
      <c r="BL988" s="6"/>
      <c r="BM988" s="6"/>
      <c r="BN988" s="6"/>
      <c r="BO988" s="6"/>
      <c r="BP988" s="6"/>
      <c r="BQ988" s="6"/>
      <c r="BR988" s="6"/>
      <c r="BS988" s="6"/>
      <c r="BT988" s="6"/>
      <c r="BU988" s="6"/>
      <c r="BV988" s="6"/>
      <c r="BW988" s="6"/>
      <c r="BX988" s="6"/>
      <c r="BY988" s="6"/>
      <c r="BZ988" s="6"/>
      <c r="CA988" s="6"/>
      <c r="CB988" s="6"/>
      <c r="CC988" s="6"/>
      <c r="CD988" s="6"/>
      <c r="CE988" s="6"/>
      <c r="CF988" s="6"/>
    </row>
    <row r="989" spans="1:84"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c r="AZ989" s="6"/>
      <c r="BA989" s="6"/>
      <c r="BB989" s="6"/>
      <c r="BC989" s="6"/>
      <c r="BD989" s="6"/>
      <c r="BE989" s="6"/>
      <c r="BF989" s="6"/>
      <c r="BG989" s="6"/>
      <c r="BH989" s="6"/>
      <c r="BI989" s="6"/>
      <c r="BJ989" s="6"/>
      <c r="BK989" s="6"/>
      <c r="BL989" s="6"/>
      <c r="BM989" s="6"/>
      <c r="BN989" s="6"/>
      <c r="BO989" s="6"/>
      <c r="BP989" s="6"/>
      <c r="BQ989" s="6"/>
      <c r="BR989" s="6"/>
      <c r="BS989" s="6"/>
      <c r="BT989" s="6"/>
      <c r="BU989" s="6"/>
      <c r="BV989" s="6"/>
      <c r="BW989" s="6"/>
      <c r="BX989" s="6"/>
      <c r="BY989" s="6"/>
      <c r="BZ989" s="6"/>
      <c r="CA989" s="6"/>
      <c r="CB989" s="6"/>
      <c r="CC989" s="6"/>
      <c r="CD989" s="6"/>
      <c r="CE989" s="6"/>
      <c r="CF989" s="6"/>
    </row>
    <row r="990" spans="1:84"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c r="BB990" s="6"/>
      <c r="BC990" s="6"/>
      <c r="BD990" s="6"/>
      <c r="BE990" s="6"/>
      <c r="BF990" s="6"/>
      <c r="BG990" s="6"/>
      <c r="BH990" s="6"/>
      <c r="BI990" s="6"/>
      <c r="BJ990" s="6"/>
      <c r="BK990" s="6"/>
      <c r="BL990" s="6"/>
      <c r="BM990" s="6"/>
      <c r="BN990" s="6"/>
      <c r="BO990" s="6"/>
      <c r="BP990" s="6"/>
      <c r="BQ990" s="6"/>
      <c r="BR990" s="6"/>
      <c r="BS990" s="6"/>
      <c r="BT990" s="6"/>
      <c r="BU990" s="6"/>
      <c r="BV990" s="6"/>
      <c r="BW990" s="6"/>
      <c r="BX990" s="6"/>
      <c r="BY990" s="6"/>
      <c r="BZ990" s="6"/>
      <c r="CA990" s="6"/>
      <c r="CB990" s="6"/>
      <c r="CC990" s="6"/>
      <c r="CD990" s="6"/>
      <c r="CE990" s="6"/>
      <c r="CF990" s="6"/>
    </row>
    <row r="991" spans="1:84"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c r="AZ991" s="6"/>
      <c r="BA991" s="6"/>
      <c r="BB991" s="6"/>
      <c r="BC991" s="6"/>
      <c r="BD991" s="6"/>
      <c r="BE991" s="6"/>
      <c r="BF991" s="6"/>
      <c r="BG991" s="6"/>
      <c r="BH991" s="6"/>
      <c r="BI991" s="6"/>
      <c r="BJ991" s="6"/>
      <c r="BK991" s="6"/>
      <c r="BL991" s="6"/>
      <c r="BM991" s="6"/>
      <c r="BN991" s="6"/>
      <c r="BO991" s="6"/>
      <c r="BP991" s="6"/>
      <c r="BQ991" s="6"/>
      <c r="BR991" s="6"/>
      <c r="BS991" s="6"/>
      <c r="BT991" s="6"/>
      <c r="BU991" s="6"/>
      <c r="BV991" s="6"/>
      <c r="BW991" s="6"/>
      <c r="BX991" s="6"/>
      <c r="BY991" s="6"/>
      <c r="BZ991" s="6"/>
      <c r="CA991" s="6"/>
      <c r="CB991" s="6"/>
      <c r="CC991" s="6"/>
      <c r="CD991" s="6"/>
      <c r="CE991" s="6"/>
      <c r="CF991" s="6"/>
    </row>
    <row r="992" spans="1:84"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c r="BF992" s="6"/>
      <c r="BG992" s="6"/>
      <c r="BH992" s="6"/>
      <c r="BI992" s="6"/>
      <c r="BJ992" s="6"/>
      <c r="BK992" s="6"/>
      <c r="BL992" s="6"/>
      <c r="BM992" s="6"/>
      <c r="BN992" s="6"/>
      <c r="BO992" s="6"/>
      <c r="BP992" s="6"/>
      <c r="BQ992" s="6"/>
      <c r="BR992" s="6"/>
      <c r="BS992" s="6"/>
      <c r="BT992" s="6"/>
      <c r="BU992" s="6"/>
      <c r="BV992" s="6"/>
      <c r="BW992" s="6"/>
      <c r="BX992" s="6"/>
      <c r="BY992" s="6"/>
      <c r="BZ992" s="6"/>
      <c r="CA992" s="6"/>
      <c r="CB992" s="6"/>
      <c r="CC992" s="6"/>
      <c r="CD992" s="6"/>
      <c r="CE992" s="6"/>
      <c r="CF992" s="6"/>
    </row>
    <row r="993" spans="1:84"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c r="AZ993" s="6"/>
      <c r="BA993" s="6"/>
      <c r="BB993" s="6"/>
      <c r="BC993" s="6"/>
      <c r="BD993" s="6"/>
      <c r="BE993" s="6"/>
      <c r="BF993" s="6"/>
      <c r="BG993" s="6"/>
      <c r="BH993" s="6"/>
      <c r="BI993" s="6"/>
      <c r="BJ993" s="6"/>
      <c r="BK993" s="6"/>
      <c r="BL993" s="6"/>
      <c r="BM993" s="6"/>
      <c r="BN993" s="6"/>
      <c r="BO993" s="6"/>
      <c r="BP993" s="6"/>
      <c r="BQ993" s="6"/>
      <c r="BR993" s="6"/>
      <c r="BS993" s="6"/>
      <c r="BT993" s="6"/>
      <c r="BU993" s="6"/>
      <c r="BV993" s="6"/>
      <c r="BW993" s="6"/>
      <c r="BX993" s="6"/>
      <c r="BY993" s="6"/>
      <c r="BZ993" s="6"/>
      <c r="CA993" s="6"/>
      <c r="CB993" s="6"/>
      <c r="CC993" s="6"/>
      <c r="CD993" s="6"/>
      <c r="CE993" s="6"/>
      <c r="CF993" s="6"/>
    </row>
    <row r="994" spans="1:84"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c r="BA994" s="6"/>
      <c r="BB994" s="6"/>
      <c r="BC994" s="6"/>
      <c r="BD994" s="6"/>
      <c r="BE994" s="6"/>
      <c r="BF994" s="6"/>
      <c r="BG994" s="6"/>
      <c r="BH994" s="6"/>
      <c r="BI994" s="6"/>
      <c r="BJ994" s="6"/>
      <c r="BK994" s="6"/>
      <c r="BL994" s="6"/>
      <c r="BM994" s="6"/>
      <c r="BN994" s="6"/>
      <c r="BO994" s="6"/>
      <c r="BP994" s="6"/>
      <c r="BQ994" s="6"/>
      <c r="BR994" s="6"/>
      <c r="BS994" s="6"/>
      <c r="BT994" s="6"/>
      <c r="BU994" s="6"/>
      <c r="BV994" s="6"/>
      <c r="BW994" s="6"/>
      <c r="BX994" s="6"/>
      <c r="BY994" s="6"/>
      <c r="BZ994" s="6"/>
      <c r="CA994" s="6"/>
      <c r="CB994" s="6"/>
      <c r="CC994" s="6"/>
      <c r="CD994" s="6"/>
      <c r="CE994" s="6"/>
      <c r="CF994" s="6"/>
    </row>
    <row r="995" spans="1:84"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c r="BF995" s="6"/>
      <c r="BG995" s="6"/>
      <c r="BH995" s="6"/>
      <c r="BI995" s="6"/>
      <c r="BJ995" s="6"/>
      <c r="BK995" s="6"/>
      <c r="BL995" s="6"/>
      <c r="BM995" s="6"/>
      <c r="BN995" s="6"/>
      <c r="BO995" s="6"/>
      <c r="BP995" s="6"/>
      <c r="BQ995" s="6"/>
      <c r="BR995" s="6"/>
      <c r="BS995" s="6"/>
      <c r="BT995" s="6"/>
      <c r="BU995" s="6"/>
      <c r="BV995" s="6"/>
      <c r="BW995" s="6"/>
      <c r="BX995" s="6"/>
      <c r="BY995" s="6"/>
      <c r="BZ995" s="6"/>
      <c r="CA995" s="6"/>
      <c r="CB995" s="6"/>
      <c r="CC995" s="6"/>
      <c r="CD995" s="6"/>
      <c r="CE995" s="6"/>
      <c r="CF995" s="6"/>
    </row>
    <row r="996" spans="1:84"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c r="AZ996" s="6"/>
      <c r="BA996" s="6"/>
      <c r="BB996" s="6"/>
      <c r="BC996" s="6"/>
      <c r="BD996" s="6"/>
      <c r="BE996" s="6"/>
      <c r="BF996" s="6"/>
      <c r="BG996" s="6"/>
      <c r="BH996" s="6"/>
      <c r="BI996" s="6"/>
      <c r="BJ996" s="6"/>
      <c r="BK996" s="6"/>
      <c r="BL996" s="6"/>
      <c r="BM996" s="6"/>
      <c r="BN996" s="6"/>
      <c r="BO996" s="6"/>
      <c r="BP996" s="6"/>
      <c r="BQ996" s="6"/>
      <c r="BR996" s="6"/>
      <c r="BS996" s="6"/>
      <c r="BT996" s="6"/>
      <c r="BU996" s="6"/>
      <c r="BV996" s="6"/>
      <c r="BW996" s="6"/>
      <c r="BX996" s="6"/>
      <c r="BY996" s="6"/>
      <c r="BZ996" s="6"/>
      <c r="CA996" s="6"/>
      <c r="CB996" s="6"/>
      <c r="CC996" s="6"/>
      <c r="CD996" s="6"/>
      <c r="CE996" s="6"/>
      <c r="CF996" s="6"/>
    </row>
    <row r="997" spans="1:84"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c r="BF997" s="6"/>
      <c r="BG997" s="6"/>
      <c r="BH997" s="6"/>
      <c r="BI997" s="6"/>
      <c r="BJ997" s="6"/>
      <c r="BK997" s="6"/>
      <c r="BL997" s="6"/>
      <c r="BM997" s="6"/>
      <c r="BN997" s="6"/>
      <c r="BO997" s="6"/>
      <c r="BP997" s="6"/>
      <c r="BQ997" s="6"/>
      <c r="BR997" s="6"/>
      <c r="BS997" s="6"/>
      <c r="BT997" s="6"/>
      <c r="BU997" s="6"/>
      <c r="BV997" s="6"/>
      <c r="BW997" s="6"/>
      <c r="BX997" s="6"/>
      <c r="BY997" s="6"/>
      <c r="BZ997" s="6"/>
      <c r="CA997" s="6"/>
      <c r="CB997" s="6"/>
      <c r="CC997" s="6"/>
      <c r="CD997" s="6"/>
      <c r="CE997" s="6"/>
      <c r="CF997" s="6"/>
    </row>
    <row r="998" spans="1:84"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c r="AZ998" s="6"/>
      <c r="BA998" s="6"/>
      <c r="BB998" s="6"/>
      <c r="BC998" s="6"/>
      <c r="BD998" s="6"/>
      <c r="BE998" s="6"/>
      <c r="BF998" s="6"/>
      <c r="BG998" s="6"/>
      <c r="BH998" s="6"/>
      <c r="BI998" s="6"/>
      <c r="BJ998" s="6"/>
      <c r="BK998" s="6"/>
      <c r="BL998" s="6"/>
      <c r="BM998" s="6"/>
      <c r="BN998" s="6"/>
      <c r="BO998" s="6"/>
      <c r="BP998" s="6"/>
      <c r="BQ998" s="6"/>
      <c r="BR998" s="6"/>
      <c r="BS998" s="6"/>
      <c r="BT998" s="6"/>
      <c r="BU998" s="6"/>
      <c r="BV998" s="6"/>
      <c r="BW998" s="6"/>
      <c r="BX998" s="6"/>
      <c r="BY998" s="6"/>
      <c r="BZ998" s="6"/>
      <c r="CA998" s="6"/>
      <c r="CB998" s="6"/>
      <c r="CC998" s="6"/>
      <c r="CD998" s="6"/>
      <c r="CE998" s="6"/>
      <c r="CF998" s="6"/>
    </row>
    <row r="999" spans="1:84"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6"/>
      <c r="BE999" s="6"/>
      <c r="BF999" s="6"/>
      <c r="BG999" s="6"/>
      <c r="BH999" s="6"/>
      <c r="BI999" s="6"/>
      <c r="BJ999" s="6"/>
      <c r="BK999" s="6"/>
      <c r="BL999" s="6"/>
      <c r="BM999" s="6"/>
      <c r="BN999" s="6"/>
      <c r="BO999" s="6"/>
      <c r="BP999" s="6"/>
      <c r="BQ999" s="6"/>
      <c r="BR999" s="6"/>
      <c r="BS999" s="6"/>
      <c r="BT999" s="6"/>
      <c r="BU999" s="6"/>
      <c r="BV999" s="6"/>
      <c r="BW999" s="6"/>
      <c r="BX999" s="6"/>
      <c r="BY999" s="6"/>
      <c r="BZ999" s="6"/>
      <c r="CA999" s="6"/>
      <c r="CB999" s="6"/>
      <c r="CC999" s="6"/>
      <c r="CD999" s="6"/>
      <c r="CE999" s="6"/>
      <c r="CF999" s="6"/>
    </row>
    <row r="1000" spans="1:84"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6"/>
      <c r="BC1000" s="6"/>
      <c r="BD1000" s="6"/>
      <c r="BE1000" s="6"/>
      <c r="BF1000" s="6"/>
      <c r="BG1000" s="6"/>
      <c r="BH1000" s="6"/>
      <c r="BI1000" s="6"/>
      <c r="BJ1000" s="6"/>
      <c r="BK1000" s="6"/>
      <c r="BL1000" s="6"/>
      <c r="BM1000" s="6"/>
      <c r="BN1000" s="6"/>
      <c r="BO1000" s="6"/>
      <c r="BP1000" s="6"/>
      <c r="BQ1000" s="6"/>
      <c r="BR1000" s="6"/>
      <c r="BS1000" s="6"/>
      <c r="BT1000" s="6"/>
      <c r="BU1000" s="6"/>
      <c r="BV1000" s="6"/>
      <c r="BW1000" s="6"/>
      <c r="BX1000" s="6"/>
      <c r="BY1000" s="6"/>
      <c r="BZ1000" s="6"/>
      <c r="CA1000" s="6"/>
      <c r="CB1000" s="6"/>
      <c r="CC1000" s="6"/>
      <c r="CD1000" s="6"/>
      <c r="CE1000" s="6"/>
      <c r="CF1000" s="6"/>
    </row>
  </sheetData>
  <dataValidations count="1">
    <dataValidation type="list" allowBlank="1" showInputMessage="1" showErrorMessage="1" prompt=" - " sqref="C4:C9" xr:uid="{00000000-0002-0000-0100-000000000000}">
      <formula1>INDIRECT(B4)</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00"/>
  <sheetViews>
    <sheetView workbookViewId="0"/>
  </sheetViews>
  <sheetFormatPr defaultColWidth="14.42578125" defaultRowHeight="15" customHeight="1" x14ac:dyDescent="0.25"/>
  <cols>
    <col min="1" max="1" width="5.5703125" customWidth="1"/>
    <col min="2" max="2" width="18.5703125" customWidth="1"/>
    <col min="3" max="3" width="11.7109375" customWidth="1"/>
    <col min="4" max="4" width="6.85546875" customWidth="1"/>
    <col min="5" max="5" width="7.85546875" customWidth="1"/>
    <col min="6" max="6" width="8.28515625" customWidth="1"/>
    <col min="7" max="7" width="12.140625" customWidth="1"/>
    <col min="8" max="8" width="9.42578125" customWidth="1"/>
    <col min="9" max="9" width="8.140625" customWidth="1"/>
    <col min="10" max="10" width="10" customWidth="1"/>
    <col min="11" max="11" width="11.7109375" customWidth="1"/>
    <col min="12" max="12" width="10" customWidth="1"/>
    <col min="13" max="13" width="9.5703125" customWidth="1"/>
    <col min="14" max="14" width="9.7109375" customWidth="1"/>
    <col min="15" max="15" width="13.85546875" customWidth="1"/>
    <col min="16" max="16" width="10.7109375" customWidth="1"/>
    <col min="17" max="17" width="10.42578125" customWidth="1"/>
    <col min="18" max="18" width="12" customWidth="1"/>
    <col min="19" max="19" width="14.140625" customWidth="1"/>
    <col min="20" max="20" width="11.140625" customWidth="1"/>
    <col min="21" max="21" width="13" customWidth="1"/>
    <col min="22" max="22" width="11.140625" customWidth="1"/>
    <col min="23" max="23" width="13.85546875" customWidth="1"/>
    <col min="24" max="26" width="11.42578125" customWidth="1"/>
    <col min="27" max="27" width="14.140625" customWidth="1"/>
    <col min="28" max="30" width="11.5703125" customWidth="1"/>
    <col min="31" max="31" width="13.7109375" customWidth="1"/>
    <col min="32" max="34" width="12" hidden="1" customWidth="1"/>
    <col min="35" max="35" width="13.7109375" hidden="1" customWidth="1"/>
  </cols>
  <sheetData>
    <row r="1" spans="1:35" x14ac:dyDescent="0.25">
      <c r="A1" s="5" t="s">
        <v>98</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16.5" customHeight="1" x14ac:dyDescent="0.25">
      <c r="A2" s="6"/>
      <c r="B2" s="6"/>
      <c r="C2" s="39"/>
      <c r="D2" s="39"/>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05" customHeight="1" x14ac:dyDescent="0.25">
      <c r="A3" s="40" t="s">
        <v>9</v>
      </c>
      <c r="B3" s="41" t="s">
        <v>99</v>
      </c>
      <c r="C3" s="40" t="s">
        <v>100</v>
      </c>
      <c r="D3" s="40" t="s">
        <v>101</v>
      </c>
      <c r="E3" s="40" t="s">
        <v>102</v>
      </c>
      <c r="F3" s="40" t="s">
        <v>103</v>
      </c>
      <c r="G3" s="40" t="s">
        <v>104</v>
      </c>
      <c r="H3" s="40" t="s">
        <v>105</v>
      </c>
      <c r="I3" s="40" t="s">
        <v>106</v>
      </c>
      <c r="J3" s="40" t="s">
        <v>107</v>
      </c>
      <c r="K3" s="40" t="s">
        <v>108</v>
      </c>
      <c r="L3" s="40" t="s">
        <v>109</v>
      </c>
      <c r="M3" s="40" t="s">
        <v>110</v>
      </c>
      <c r="N3" s="40" t="s">
        <v>111</v>
      </c>
      <c r="O3" s="40" t="s">
        <v>112</v>
      </c>
      <c r="P3" s="40" t="s">
        <v>113</v>
      </c>
      <c r="Q3" s="40" t="s">
        <v>114</v>
      </c>
      <c r="R3" s="40" t="s">
        <v>115</v>
      </c>
      <c r="S3" s="40" t="s">
        <v>116</v>
      </c>
      <c r="T3" s="40" t="s">
        <v>117</v>
      </c>
      <c r="U3" s="40" t="s">
        <v>118</v>
      </c>
      <c r="V3" s="40" t="s">
        <v>119</v>
      </c>
      <c r="W3" s="40" t="s">
        <v>120</v>
      </c>
      <c r="X3" s="40" t="s">
        <v>121</v>
      </c>
      <c r="Y3" s="40" t="s">
        <v>122</v>
      </c>
      <c r="Z3" s="40" t="s">
        <v>123</v>
      </c>
      <c r="AA3" s="40" t="s">
        <v>124</v>
      </c>
      <c r="AB3" s="40" t="s">
        <v>125</v>
      </c>
      <c r="AC3" s="40" t="s">
        <v>126</v>
      </c>
      <c r="AD3" s="40" t="s">
        <v>127</v>
      </c>
      <c r="AE3" s="40" t="s">
        <v>128</v>
      </c>
      <c r="AF3" s="40" t="s">
        <v>129</v>
      </c>
      <c r="AG3" s="40" t="s">
        <v>130</v>
      </c>
      <c r="AH3" s="40" t="s">
        <v>131</v>
      </c>
      <c r="AI3" s="40" t="s">
        <v>132</v>
      </c>
    </row>
    <row r="4" spans="1:35" ht="39" customHeight="1" x14ac:dyDescent="0.25">
      <c r="A4" s="22" t="str">
        <f>'TIITEL-LEHT'!$F$3</f>
        <v>Pärnu Lahe Partnerluskogu MTÜ</v>
      </c>
      <c r="B4" s="42" t="s">
        <v>133</v>
      </c>
      <c r="C4" s="43">
        <f>C7+C6+C5</f>
        <v>4482980.95</v>
      </c>
      <c r="D4" s="43">
        <f t="shared" ref="D4:E4" si="0">SUM(D5+D6+D7)</f>
        <v>37549</v>
      </c>
      <c r="E4" s="43">
        <f t="shared" si="0"/>
        <v>37549</v>
      </c>
      <c r="F4" s="43">
        <f t="shared" ref="F4:G4" si="1">D4*100/$C$4</f>
        <v>0.83758999689704228</v>
      </c>
      <c r="G4" s="43">
        <f t="shared" si="1"/>
        <v>0.83758999689704228</v>
      </c>
      <c r="H4" s="43">
        <f t="shared" ref="H4:I4" si="2">SUM(H5+H6+H7)</f>
        <v>1135805</v>
      </c>
      <c r="I4" s="43">
        <f t="shared" si="2"/>
        <v>125322</v>
      </c>
      <c r="J4" s="43">
        <f t="shared" ref="J4:K4" si="3">H4*100/$C$4</f>
        <v>25.335931887018166</v>
      </c>
      <c r="K4" s="43">
        <f t="shared" si="3"/>
        <v>2.7955059679653558</v>
      </c>
      <c r="L4" s="43">
        <f t="shared" ref="L4:M4" si="4">SUM(L5+L6+L7)</f>
        <v>1362017</v>
      </c>
      <c r="M4" s="43">
        <f t="shared" si="4"/>
        <v>384289</v>
      </c>
      <c r="N4" s="43">
        <f t="shared" ref="N4:O4" si="5">L4*100/$C$4</f>
        <v>30.381949314328448</v>
      </c>
      <c r="O4" s="43">
        <f t="shared" si="5"/>
        <v>8.5721756189929827</v>
      </c>
      <c r="P4" s="43">
        <f t="shared" ref="P4:Q4" si="6">SUM(P5+P6+P7)</f>
        <v>592408</v>
      </c>
      <c r="Q4" s="43">
        <f t="shared" si="6"/>
        <v>1026911</v>
      </c>
      <c r="R4" s="43">
        <f t="shared" ref="R4:S4" si="7">P4*100/$C$4</f>
        <v>13.214599986198914</v>
      </c>
      <c r="S4" s="43">
        <f t="shared" si="7"/>
        <v>22.906878513503386</v>
      </c>
      <c r="T4" s="43">
        <f t="shared" ref="T4:U4" si="8">SUM(T5+T6+T7)</f>
        <v>588463</v>
      </c>
      <c r="U4" s="43">
        <f t="shared" si="8"/>
        <v>788072</v>
      </c>
      <c r="V4" s="43">
        <f t="shared" ref="V4:W4" si="9">T4*100/$C$4</f>
        <v>13.126600504514746</v>
      </c>
      <c r="W4" s="43">
        <f t="shared" si="9"/>
        <v>17.579195825045833</v>
      </c>
      <c r="X4" s="43">
        <f t="shared" ref="X4:Y4" si="10">SUM(X5+X6+X7)</f>
        <v>423247</v>
      </c>
      <c r="Y4" s="43">
        <f t="shared" si="10"/>
        <v>788743</v>
      </c>
      <c r="Z4" s="43">
        <f t="shared" ref="Z4:AA4" si="11">X4*100/$C$4</f>
        <v>9.4411955955333688</v>
      </c>
      <c r="AA4" s="43">
        <f t="shared" si="11"/>
        <v>17.594163544237233</v>
      </c>
      <c r="AB4" s="43">
        <f t="shared" ref="AB4:AC4" si="12">SUM(AB5+AB6+AB7)</f>
        <v>184673.41999999998</v>
      </c>
      <c r="AC4" s="43">
        <f t="shared" si="12"/>
        <v>447421</v>
      </c>
      <c r="AD4" s="43">
        <f t="shared" ref="AD4:AE4" si="13">AB4*100/$C$4</f>
        <v>4.1194335211261599</v>
      </c>
      <c r="AE4" s="43">
        <f t="shared" si="13"/>
        <v>9.9804350049714134</v>
      </c>
      <c r="AF4" s="43">
        <f t="shared" ref="AF4:AG4" si="14">SUM(AF5+AF6+AF7)</f>
        <v>0</v>
      </c>
      <c r="AG4" s="43">
        <f t="shared" si="14"/>
        <v>0</v>
      </c>
      <c r="AH4" s="43">
        <f t="shared" ref="AH4:AI4" si="15">AF4*100/$C$4</f>
        <v>0</v>
      </c>
      <c r="AI4" s="43">
        <f t="shared" si="15"/>
        <v>0</v>
      </c>
    </row>
    <row r="5" spans="1:35" ht="18.75" customHeight="1" x14ac:dyDescent="0.25">
      <c r="A5" s="22" t="str">
        <f>'TIITEL-LEHT'!$F$3</f>
        <v>Pärnu Lahe Partnerluskogu MTÜ</v>
      </c>
      <c r="B5" s="44" t="s">
        <v>134</v>
      </c>
      <c r="C5" s="45">
        <v>782438</v>
      </c>
      <c r="D5" s="46">
        <v>29206</v>
      </c>
      <c r="E5" s="47">
        <v>29206</v>
      </c>
      <c r="F5" s="48"/>
      <c r="G5" s="48"/>
      <c r="H5" s="45">
        <v>111697</v>
      </c>
      <c r="I5" s="45">
        <v>111697</v>
      </c>
      <c r="J5" s="49"/>
      <c r="K5" s="48"/>
      <c r="L5" s="50">
        <v>146972</v>
      </c>
      <c r="M5" s="51">
        <v>146972</v>
      </c>
      <c r="N5" s="52"/>
      <c r="O5" s="52"/>
      <c r="P5" s="50">
        <v>113992</v>
      </c>
      <c r="Q5" s="51">
        <v>113992</v>
      </c>
      <c r="R5" s="52"/>
      <c r="S5" s="52"/>
      <c r="T5" s="51">
        <v>106750</v>
      </c>
      <c r="U5" s="51">
        <v>106750</v>
      </c>
      <c r="V5" s="52"/>
      <c r="W5" s="52"/>
      <c r="X5" s="51">
        <v>111402</v>
      </c>
      <c r="Y5" s="51">
        <v>111402</v>
      </c>
      <c r="Z5" s="52"/>
      <c r="AA5" s="52"/>
      <c r="AB5" s="50">
        <v>89106</v>
      </c>
      <c r="AC5" s="50">
        <v>89106</v>
      </c>
      <c r="AD5" s="52"/>
      <c r="AE5" s="52"/>
      <c r="AF5" s="50"/>
      <c r="AG5" s="50"/>
      <c r="AH5" s="52"/>
      <c r="AI5" s="52"/>
    </row>
    <row r="6" spans="1:35" ht="23.25" customHeight="1" x14ac:dyDescent="0.25">
      <c r="A6" s="22" t="str">
        <f>'TIITEL-LEHT'!$F$3</f>
        <v>Pärnu Lahe Partnerluskogu MTÜ</v>
      </c>
      <c r="B6" s="44" t="s">
        <v>135</v>
      </c>
      <c r="C6" s="46">
        <v>70790</v>
      </c>
      <c r="D6" s="46">
        <v>8343</v>
      </c>
      <c r="E6" s="47">
        <v>8343</v>
      </c>
      <c r="F6" s="48"/>
      <c r="G6" s="48"/>
      <c r="H6" s="45">
        <v>13625</v>
      </c>
      <c r="I6" s="45">
        <v>13625</v>
      </c>
      <c r="J6" s="49"/>
      <c r="K6" s="48"/>
      <c r="L6" s="50">
        <v>6537</v>
      </c>
      <c r="M6" s="51">
        <v>6537</v>
      </c>
      <c r="N6" s="52"/>
      <c r="O6" s="52"/>
      <c r="P6" s="50">
        <v>7337</v>
      </c>
      <c r="Q6" s="51">
        <v>7337</v>
      </c>
      <c r="R6" s="52"/>
      <c r="S6" s="52"/>
      <c r="T6" s="51">
        <v>9974</v>
      </c>
      <c r="U6" s="51">
        <v>9974</v>
      </c>
      <c r="V6" s="52"/>
      <c r="W6" s="52"/>
      <c r="X6" s="51">
        <v>5993</v>
      </c>
      <c r="Y6" s="51">
        <v>5993</v>
      </c>
      <c r="Z6" s="52"/>
      <c r="AA6" s="52"/>
      <c r="AB6" s="50">
        <v>4425</v>
      </c>
      <c r="AC6" s="50">
        <v>4425</v>
      </c>
      <c r="AD6" s="52"/>
      <c r="AE6" s="52"/>
      <c r="AF6" s="50"/>
      <c r="AG6" s="50"/>
      <c r="AH6" s="52"/>
      <c r="AI6" s="52"/>
    </row>
    <row r="7" spans="1:35" ht="46.5" customHeight="1" x14ac:dyDescent="0.25">
      <c r="A7" s="22" t="str">
        <f>'TIITEL-LEHT'!$F$3</f>
        <v>Pärnu Lahe Partnerluskogu MTÜ</v>
      </c>
      <c r="B7" s="42" t="s">
        <v>136</v>
      </c>
      <c r="C7" s="53">
        <f t="shared" ref="C7:E7" si="16">SUM(C8:C13)</f>
        <v>3629752.95</v>
      </c>
      <c r="D7" s="53">
        <f t="shared" si="16"/>
        <v>0</v>
      </c>
      <c r="E7" s="53">
        <f t="shared" si="16"/>
        <v>0</v>
      </c>
      <c r="F7" s="49"/>
      <c r="G7" s="49"/>
      <c r="H7" s="53">
        <f t="shared" ref="H7:I7" si="17">SUM(H8:H13)</f>
        <v>1010483</v>
      </c>
      <c r="I7" s="53">
        <f t="shared" si="17"/>
        <v>0</v>
      </c>
      <c r="J7" s="49"/>
      <c r="K7" s="49"/>
      <c r="L7" s="53">
        <f t="shared" ref="L7:M7" si="18">SUM(L8:L13)</f>
        <v>1208508</v>
      </c>
      <c r="M7" s="53">
        <f t="shared" si="18"/>
        <v>230780</v>
      </c>
      <c r="N7" s="49"/>
      <c r="O7" s="49"/>
      <c r="P7" s="53">
        <f t="shared" ref="P7:Q7" si="19">SUM(P8:P13)</f>
        <v>471079</v>
      </c>
      <c r="Q7" s="53">
        <f t="shared" si="19"/>
        <v>905582</v>
      </c>
      <c r="R7" s="49"/>
      <c r="S7" s="49"/>
      <c r="T7" s="53">
        <f t="shared" ref="T7:U7" si="20">SUM(T8:T13)</f>
        <v>471739</v>
      </c>
      <c r="U7" s="53">
        <f t="shared" si="20"/>
        <v>671348</v>
      </c>
      <c r="V7" s="49"/>
      <c r="W7" s="49"/>
      <c r="X7" s="53">
        <f t="shared" ref="X7:Y7" si="21">SUM(X8:X13)</f>
        <v>305852</v>
      </c>
      <c r="Y7" s="53">
        <f t="shared" si="21"/>
        <v>671348</v>
      </c>
      <c r="Z7" s="49"/>
      <c r="AA7" s="49"/>
      <c r="AB7" s="53">
        <f t="shared" ref="AB7:AC7" si="22">SUM(AB8:AB13)</f>
        <v>91142.42</v>
      </c>
      <c r="AC7" s="53">
        <f t="shared" si="22"/>
        <v>353890</v>
      </c>
      <c r="AD7" s="49"/>
      <c r="AE7" s="49"/>
      <c r="AF7" s="53">
        <f t="shared" ref="AF7:AG7" si="23">SUM(AF8:AF13)</f>
        <v>0</v>
      </c>
      <c r="AG7" s="53">
        <f t="shared" si="23"/>
        <v>0</v>
      </c>
      <c r="AH7" s="49"/>
      <c r="AI7" s="49"/>
    </row>
    <row r="8" spans="1:35" ht="48.75" customHeight="1" x14ac:dyDescent="0.25">
      <c r="A8" s="22" t="str">
        <f>'TIITEL-LEHT'!$F$3</f>
        <v>Pärnu Lahe Partnerluskogu MTÜ</v>
      </c>
      <c r="B8" s="54" t="str">
        <f>'T1_Str meetmete rakendamine'!C4</f>
        <v>Ettevõtluse arendamine ja mitmekesistamine</v>
      </c>
      <c r="C8" s="46">
        <v>1702772</v>
      </c>
      <c r="D8" s="53">
        <f>'T1_Str meetmete rakendamine'!BA4</f>
        <v>0</v>
      </c>
      <c r="E8" s="53">
        <f>'T1_Str meetmete rakendamine'!BY4</f>
        <v>0</v>
      </c>
      <c r="F8" s="48"/>
      <c r="G8" s="48"/>
      <c r="H8" s="53">
        <f>'T1_Str meetmete rakendamine'!BB4</f>
        <v>497965</v>
      </c>
      <c r="I8" s="53">
        <f>'T1_Str meetmete rakendamine'!BZ4</f>
        <v>0</v>
      </c>
      <c r="J8" s="49"/>
      <c r="K8" s="48"/>
      <c r="L8" s="55">
        <f>'T1_Str meetmete rakendamine'!BC4</f>
        <v>615597</v>
      </c>
      <c r="M8" s="55">
        <f>'T1_Str meetmete rakendamine'!CA4</f>
        <v>112269</v>
      </c>
      <c r="N8" s="52"/>
      <c r="O8" s="52"/>
      <c r="P8" s="55">
        <f>'T1_Str meetmete rakendamine'!BD4</f>
        <v>277187</v>
      </c>
      <c r="Q8" s="55">
        <f>'T1_Str meetmete rakendamine'!CB4</f>
        <v>421108</v>
      </c>
      <c r="R8" s="52"/>
      <c r="S8" s="52"/>
      <c r="T8" s="23">
        <v>326340</v>
      </c>
      <c r="U8" s="55">
        <f>'T1_Str meetmete rakendamine'!CD4</f>
        <v>402659</v>
      </c>
      <c r="V8" s="52"/>
      <c r="W8" s="52"/>
      <c r="X8" s="55">
        <f>'T1_Str meetmete rakendamine'!BF4</f>
        <v>305852</v>
      </c>
      <c r="Y8" s="55">
        <f>'T1_Str meetmete rakendamine'!CD4</f>
        <v>402659</v>
      </c>
      <c r="Z8" s="52"/>
      <c r="AA8" s="52"/>
      <c r="AB8" s="55">
        <f>'T1_Str meetmete rakendamine'!BG4</f>
        <v>0</v>
      </c>
      <c r="AC8" s="55">
        <f>'T1_Str meetmete rakendamine'!CE4</f>
        <v>172686</v>
      </c>
      <c r="AD8" s="52"/>
      <c r="AE8" s="52"/>
      <c r="AF8" s="55">
        <f>'T1_Str meetmete rakendamine'!BH4</f>
        <v>0</v>
      </c>
      <c r="AG8" s="55">
        <f>'T1_Str meetmete rakendamine'!CF4</f>
        <v>0</v>
      </c>
      <c r="AH8" s="52"/>
      <c r="AI8" s="52"/>
    </row>
    <row r="9" spans="1:35" ht="30" customHeight="1" x14ac:dyDescent="0.25">
      <c r="A9" s="22" t="str">
        <f>'TIITEL-LEHT'!$F$3</f>
        <v>Pärnu Lahe Partnerluskogu MTÜ</v>
      </c>
      <c r="B9" s="54" t="str">
        <f>'T1_Str meetmete rakendamine'!C5</f>
        <v>Aktiivne kogukond</v>
      </c>
      <c r="C9" s="46">
        <v>1021663</v>
      </c>
      <c r="D9" s="53">
        <f>'T1_Str meetmete rakendamine'!BA5</f>
        <v>0</v>
      </c>
      <c r="E9" s="53">
        <f>'T1_Str meetmete rakendamine'!BY5</f>
        <v>0</v>
      </c>
      <c r="F9" s="48"/>
      <c r="G9" s="48"/>
      <c r="H9" s="53">
        <f>'T1_Str meetmete rakendamine'!BB5</f>
        <v>296844</v>
      </c>
      <c r="I9" s="53">
        <f>'T1_Str meetmete rakendamine'!BZ5</f>
        <v>0</v>
      </c>
      <c r="J9" s="49"/>
      <c r="K9" s="48"/>
      <c r="L9" s="55">
        <f>'T1_Str meetmete rakendamine'!BC5</f>
        <v>392492</v>
      </c>
      <c r="M9" s="55">
        <f>'T1_Str meetmete rakendamine'!CA5</f>
        <v>78596</v>
      </c>
      <c r="N9" s="52"/>
      <c r="O9" s="52"/>
      <c r="P9" s="55">
        <f>'T1_Str meetmete rakendamine'!BD5</f>
        <v>138272</v>
      </c>
      <c r="Q9" s="55">
        <f>'T1_Str meetmete rakendamine'!CB5</f>
        <v>348072</v>
      </c>
      <c r="R9" s="52"/>
      <c r="S9" s="52"/>
      <c r="T9" s="55">
        <f>'T1_Str meetmete rakendamine'!BE5</f>
        <v>0</v>
      </c>
      <c r="U9" s="55">
        <f>'T1_Str meetmete rakendamine'!CD5</f>
        <v>202441</v>
      </c>
      <c r="V9" s="52"/>
      <c r="W9" s="52"/>
      <c r="X9" s="55">
        <f>'T1_Str meetmete rakendamine'!BF5</f>
        <v>0</v>
      </c>
      <c r="Y9" s="55">
        <f>'T1_Str meetmete rakendamine'!CD5</f>
        <v>202441</v>
      </c>
      <c r="Z9" s="52"/>
      <c r="AA9" s="52"/>
      <c r="AB9" s="55">
        <f>'T1_Str meetmete rakendamine'!BG5</f>
        <v>0</v>
      </c>
      <c r="AC9" s="55">
        <f>'T1_Str meetmete rakendamine'!CE5</f>
        <v>40472</v>
      </c>
      <c r="AD9" s="52"/>
      <c r="AE9" s="52"/>
      <c r="AF9" s="55">
        <f>'T1_Str meetmete rakendamine'!BH5</f>
        <v>0</v>
      </c>
      <c r="AG9" s="55">
        <f>'T1_Str meetmete rakendamine'!CF5</f>
        <v>0</v>
      </c>
      <c r="AH9" s="52"/>
      <c r="AI9" s="52"/>
    </row>
    <row r="10" spans="1:35" ht="63.75" customHeight="1" x14ac:dyDescent="0.25">
      <c r="A10" s="22" t="str">
        <f>'TIITEL-LEHT'!$F$3</f>
        <v>Pärnu Lahe Partnerluskogu MTÜ</v>
      </c>
      <c r="B10" s="54" t="str">
        <f>'T1_Str meetmete rakendamine'!C6</f>
        <v>Romantiline rannatee ühistegevus ja turundus</v>
      </c>
      <c r="C10" s="46">
        <v>510832</v>
      </c>
      <c r="D10" s="53">
        <f>'T1_Str meetmete rakendamine'!BA6</f>
        <v>0</v>
      </c>
      <c r="E10" s="53">
        <f>'T1_Str meetmete rakendamine'!BY6</f>
        <v>0</v>
      </c>
      <c r="F10" s="48"/>
      <c r="G10" s="48"/>
      <c r="H10" s="53">
        <f>'T1_Str meetmete rakendamine'!BB6</f>
        <v>148174</v>
      </c>
      <c r="I10" s="53">
        <f>'T1_Str meetmete rakendamine'!BZ6</f>
        <v>0</v>
      </c>
      <c r="J10" s="49"/>
      <c r="K10" s="48"/>
      <c r="L10" s="55">
        <f>'T1_Str meetmete rakendamine'!BC6</f>
        <v>165495</v>
      </c>
      <c r="M10" s="55">
        <f>'T1_Str meetmete rakendamine'!CA6</f>
        <v>39915</v>
      </c>
      <c r="N10" s="52"/>
      <c r="O10" s="52"/>
      <c r="P10" s="55">
        <f>'T1_Str meetmete rakendamine'!BD6</f>
        <v>0</v>
      </c>
      <c r="Q10" s="55">
        <f>'T1_Str meetmete rakendamine'!CB6</f>
        <v>113939</v>
      </c>
      <c r="R10" s="52"/>
      <c r="S10" s="52"/>
      <c r="T10" s="23">
        <v>145399</v>
      </c>
      <c r="U10" s="55">
        <f>'T1_Str meetmete rakendamine'!CD6</f>
        <v>31325</v>
      </c>
      <c r="V10" s="52"/>
      <c r="W10" s="52"/>
      <c r="X10" s="55">
        <f>'T1_Str meetmete rakendamine'!BF6</f>
        <v>0</v>
      </c>
      <c r="Y10" s="55">
        <f>'T1_Str meetmete rakendamine'!CD6</f>
        <v>31325</v>
      </c>
      <c r="Z10" s="52"/>
      <c r="AA10" s="52"/>
      <c r="AB10" s="55">
        <f>'T1_Str meetmete rakendamine'!BG6</f>
        <v>68143</v>
      </c>
      <c r="AC10" s="55">
        <f>'T1_Str meetmete rakendamine'!CE6</f>
        <v>113732</v>
      </c>
      <c r="AD10" s="52"/>
      <c r="AE10" s="52"/>
      <c r="AF10" s="55">
        <f>'T1_Str meetmete rakendamine'!BH6</f>
        <v>0</v>
      </c>
      <c r="AG10" s="55">
        <f>'T1_Str meetmete rakendamine'!CF6</f>
        <v>0</v>
      </c>
      <c r="AH10" s="52"/>
      <c r="AI10" s="52"/>
    </row>
    <row r="11" spans="1:35" ht="50.25" customHeight="1" x14ac:dyDescent="0.25">
      <c r="A11" s="22" t="str">
        <f>'TIITEL-LEHT'!$F$3</f>
        <v>Pärnu Lahe Partnerluskogu MTÜ</v>
      </c>
      <c r="B11" s="54" t="str">
        <f>'T1_Str meetmete rakendamine'!C7</f>
        <v>Regionaalse ja piiriülese koostöö edendamine</v>
      </c>
      <c r="C11" s="46">
        <v>170277</v>
      </c>
      <c r="D11" s="53">
        <f>'T1_Str meetmete rakendamine'!BA7</f>
        <v>0</v>
      </c>
      <c r="E11" s="53">
        <f>'T1_Str meetmete rakendamine'!BY7</f>
        <v>0</v>
      </c>
      <c r="F11" s="48"/>
      <c r="G11" s="48"/>
      <c r="H11" s="53">
        <f>'T1_Str meetmete rakendamine'!BB7</f>
        <v>67500</v>
      </c>
      <c r="I11" s="53">
        <f>'T1_Str meetmete rakendamine'!BZ7</f>
        <v>0</v>
      </c>
      <c r="J11" s="49"/>
      <c r="K11" s="48"/>
      <c r="L11" s="55">
        <f>'T1_Str meetmete rakendamine'!BC7</f>
        <v>34924</v>
      </c>
      <c r="M11" s="55">
        <f>'T1_Str meetmete rakendamine'!CA7</f>
        <v>0</v>
      </c>
      <c r="N11" s="52"/>
      <c r="O11" s="52"/>
      <c r="P11" s="55">
        <f>'T1_Str meetmete rakendamine'!BD7</f>
        <v>55620</v>
      </c>
      <c r="Q11" s="55">
        <f>'T1_Str meetmete rakendamine'!CB7</f>
        <v>22463</v>
      </c>
      <c r="R11" s="52"/>
      <c r="S11" s="52"/>
      <c r="T11" s="23">
        <v>0</v>
      </c>
      <c r="U11" s="55">
        <f>'T1_Str meetmete rakendamine'!CD7</f>
        <v>34923</v>
      </c>
      <c r="V11" s="52"/>
      <c r="W11" s="52"/>
      <c r="X11" s="55">
        <f>'T1_Str meetmete rakendamine'!BF7</f>
        <v>0</v>
      </c>
      <c r="Y11" s="55">
        <f>'T1_Str meetmete rakendamine'!CD7</f>
        <v>34923</v>
      </c>
      <c r="Z11" s="52"/>
      <c r="AA11" s="52"/>
      <c r="AB11" s="55">
        <f>'T1_Str meetmete rakendamine'!BG7</f>
        <v>22999.42</v>
      </c>
      <c r="AC11" s="55">
        <f>'T1_Str meetmete rakendamine'!CE7</f>
        <v>27000</v>
      </c>
      <c r="AD11" s="52"/>
      <c r="AE11" s="52"/>
      <c r="AF11" s="55">
        <f>'T1_Str meetmete rakendamine'!BH7</f>
        <v>0</v>
      </c>
      <c r="AG11" s="55">
        <f>'T1_Str meetmete rakendamine'!CF7</f>
        <v>0</v>
      </c>
      <c r="AH11" s="52"/>
      <c r="AI11" s="52"/>
    </row>
    <row r="12" spans="1:35" ht="120" customHeight="1" x14ac:dyDescent="0.25">
      <c r="A12" s="22" t="str">
        <f>'TIITEL-LEHT'!$F$3</f>
        <v>Pärnu Lahe Partnerluskogu MTÜ</v>
      </c>
      <c r="B12" s="54" t="s">
        <v>97</v>
      </c>
      <c r="C12" s="46">
        <v>224208.95</v>
      </c>
      <c r="D12" s="53">
        <f>'T1_Str meetmete rakendamine'!BA8</f>
        <v>0</v>
      </c>
      <c r="E12" s="53">
        <f>'T1_Str meetmete rakendamine'!BY8</f>
        <v>0</v>
      </c>
      <c r="F12" s="48"/>
      <c r="G12" s="48"/>
      <c r="H12" s="53">
        <f>'T1_Str meetmete rakendamine'!BB8</f>
        <v>0</v>
      </c>
      <c r="I12" s="53">
        <f>'T1_Str meetmete rakendamine'!BZ8</f>
        <v>0</v>
      </c>
      <c r="J12" s="49"/>
      <c r="K12" s="48"/>
      <c r="L12" s="55">
        <f>'T1_Str meetmete rakendamine'!BC8</f>
        <v>0</v>
      </c>
      <c r="M12" s="55">
        <f>'T1_Str meetmete rakendamine'!CA8</f>
        <v>0</v>
      </c>
      <c r="N12" s="52"/>
      <c r="O12" s="52"/>
      <c r="P12" s="55">
        <f>'T1_Str meetmete rakendamine'!BD8</f>
        <v>0</v>
      </c>
      <c r="Q12" s="55">
        <f>'T1_Str meetmete rakendamine'!CB8</f>
        <v>0</v>
      </c>
      <c r="R12" s="52"/>
      <c r="S12" s="52"/>
      <c r="T12" s="55">
        <f>'T1_Str meetmete rakendamine'!BE8</f>
        <v>0</v>
      </c>
      <c r="U12" s="55">
        <f>'T1_Str meetmete rakendamine'!CD8</f>
        <v>0</v>
      </c>
      <c r="V12" s="52"/>
      <c r="W12" s="52"/>
      <c r="X12" s="55">
        <f>'T1_Str meetmete rakendamine'!BF8</f>
        <v>0</v>
      </c>
      <c r="Y12" s="55">
        <f>'T1_Str meetmete rakendamine'!CD8</f>
        <v>0</v>
      </c>
      <c r="Z12" s="52"/>
      <c r="AA12" s="52"/>
      <c r="AB12" s="55">
        <f>'T1_Str meetmete rakendamine'!BG8</f>
        <v>0</v>
      </c>
      <c r="AC12" s="55">
        <f>'T1_Str meetmete rakendamine'!CE8</f>
        <v>0</v>
      </c>
      <c r="AD12" s="52"/>
      <c r="AE12" s="52"/>
      <c r="AF12" s="55">
        <f>'T1_Str meetmete rakendamine'!BH8</f>
        <v>0</v>
      </c>
      <c r="AG12" s="55">
        <f>'T1_Str meetmete rakendamine'!CF8</f>
        <v>0</v>
      </c>
      <c r="AH12" s="52"/>
      <c r="AI12" s="52"/>
    </row>
    <row r="13" spans="1:35" ht="120" customHeight="1" x14ac:dyDescent="0.25">
      <c r="A13" s="22" t="str">
        <f>'TIITEL-LEHT'!$F$3</f>
        <v>Pärnu Lahe Partnerluskogu MTÜ</v>
      </c>
      <c r="B13" s="54">
        <f>'T1_Str meetmete rakendamine'!C9</f>
        <v>0</v>
      </c>
      <c r="C13" s="46"/>
      <c r="D13" s="53">
        <f>'T1_Str meetmete rakendamine'!BA9</f>
        <v>0</v>
      </c>
      <c r="E13" s="53">
        <f>'T1_Str meetmete rakendamine'!BY9</f>
        <v>0</v>
      </c>
      <c r="F13" s="52"/>
      <c r="G13" s="52"/>
      <c r="H13" s="53">
        <f>'T1_Str meetmete rakendamine'!BB9</f>
        <v>0</v>
      </c>
      <c r="I13" s="53">
        <f>'T1_Str meetmete rakendamine'!BZ9</f>
        <v>0</v>
      </c>
      <c r="J13" s="52"/>
      <c r="K13" s="48"/>
      <c r="L13" s="55">
        <f>'T1_Str meetmete rakendamine'!BC9</f>
        <v>0</v>
      </c>
      <c r="M13" s="55">
        <f>'T1_Str meetmete rakendamine'!CA9</f>
        <v>0</v>
      </c>
      <c r="N13" s="52"/>
      <c r="O13" s="52"/>
      <c r="P13" s="55">
        <f>'T1_Str meetmete rakendamine'!BD9</f>
        <v>0</v>
      </c>
      <c r="Q13" s="55">
        <f>'T1_Str meetmete rakendamine'!CB9</f>
        <v>0</v>
      </c>
      <c r="R13" s="52"/>
      <c r="S13" s="52"/>
      <c r="T13" s="55">
        <f>'T1_Str meetmete rakendamine'!BE9</f>
        <v>0</v>
      </c>
      <c r="U13" s="55">
        <f>'T1_Str meetmete rakendamine'!CD9</f>
        <v>0</v>
      </c>
      <c r="V13" s="52"/>
      <c r="W13" s="52"/>
      <c r="X13" s="55">
        <f>'T1_Str meetmete rakendamine'!BF9</f>
        <v>0</v>
      </c>
      <c r="Y13" s="55">
        <f>'T1_Str meetmete rakendamine'!CD9</f>
        <v>0</v>
      </c>
      <c r="Z13" s="52"/>
      <c r="AA13" s="52"/>
      <c r="AB13" s="55">
        <f>'T1_Str meetmete rakendamine'!BG9</f>
        <v>0</v>
      </c>
      <c r="AC13" s="55">
        <f>'T1_Str meetmete rakendamine'!CE9</f>
        <v>0</v>
      </c>
      <c r="AD13" s="52"/>
      <c r="AE13" s="52"/>
      <c r="AF13" s="55">
        <f>'T1_Str meetmete rakendamine'!BH9</f>
        <v>0</v>
      </c>
      <c r="AG13" s="55">
        <f>'T1_Str meetmete rakendamine'!CF9</f>
        <v>0</v>
      </c>
      <c r="AH13" s="52"/>
      <c r="AI13" s="52"/>
    </row>
    <row r="14" spans="1:35" ht="78" customHeight="1" x14ac:dyDescent="0.25">
      <c r="A14" s="22" t="str">
        <f>'TIITEL-LEHT'!$F$3</f>
        <v>Pärnu Lahe Partnerluskogu MTÜ</v>
      </c>
      <c r="B14" s="56" t="s">
        <v>137</v>
      </c>
      <c r="C14" s="46">
        <v>37</v>
      </c>
      <c r="D14" s="47">
        <f>'T1_Str meetmete rakendamine'!BA10</f>
        <v>0</v>
      </c>
      <c r="E14" s="49"/>
      <c r="F14" s="48"/>
      <c r="G14" s="48"/>
      <c r="H14" s="47">
        <v>2</v>
      </c>
      <c r="I14" s="49"/>
      <c r="J14" s="49"/>
      <c r="K14" s="52"/>
      <c r="L14" s="50">
        <f>'T1_Str meetmete rakendamine'!BC10</f>
        <v>0</v>
      </c>
      <c r="M14" s="57"/>
      <c r="N14" s="58"/>
      <c r="O14" s="59"/>
      <c r="P14" s="50">
        <f>'T1_Str meetmete rakendamine'!BD10</f>
        <v>0</v>
      </c>
      <c r="Q14" s="57"/>
      <c r="R14" s="59"/>
      <c r="S14" s="59"/>
      <c r="T14" s="50">
        <f>'T1_Str meetmete rakendamine'!BE10</f>
        <v>0</v>
      </c>
      <c r="U14" s="60"/>
      <c r="V14" s="52"/>
      <c r="W14" s="52"/>
      <c r="X14" s="50">
        <v>35</v>
      </c>
      <c r="Y14" s="60"/>
      <c r="Z14" s="52"/>
      <c r="AA14" s="52"/>
      <c r="AB14" s="50">
        <f>'T1_Str meetmete rakendamine'!BG10</f>
        <v>0</v>
      </c>
      <c r="AC14" s="60"/>
      <c r="AD14" s="61"/>
      <c r="AE14" s="52"/>
      <c r="AF14" s="50">
        <f>'T1_Str meetmete rakendamine'!BH10</f>
        <v>0</v>
      </c>
      <c r="AG14" s="60"/>
      <c r="AH14" s="61"/>
      <c r="AI14" s="61"/>
    </row>
    <row r="15" spans="1:35" ht="111.75" customHeight="1" x14ac:dyDescent="0.25">
      <c r="A15" s="22" t="str">
        <f>'TIITEL-LEHT'!$F$3</f>
        <v>Pärnu Lahe Partnerluskogu MTÜ</v>
      </c>
      <c r="B15" s="62" t="s">
        <v>138</v>
      </c>
      <c r="C15" s="46"/>
      <c r="D15" s="47">
        <f>'T1_Str meetmete rakendamine'!BA11</f>
        <v>0</v>
      </c>
      <c r="E15" s="49"/>
      <c r="F15" s="48"/>
      <c r="G15" s="48"/>
      <c r="H15" s="47">
        <f>'T1_Str meetmete rakendamine'!BB11</f>
        <v>0</v>
      </c>
      <c r="I15" s="49"/>
      <c r="J15" s="63"/>
      <c r="K15" s="61"/>
      <c r="L15" s="50">
        <f>'T1_Str meetmete rakendamine'!BC11</f>
        <v>0</v>
      </c>
      <c r="M15" s="60"/>
      <c r="N15" s="52"/>
      <c r="O15" s="59"/>
      <c r="P15" s="50">
        <f>'T1_Str meetmete rakendamine'!BD11</f>
        <v>0</v>
      </c>
      <c r="Q15" s="60"/>
      <c r="R15" s="52"/>
      <c r="S15" s="59"/>
      <c r="T15" s="50">
        <f>'T1_Str meetmete rakendamine'!BE11</f>
        <v>0</v>
      </c>
      <c r="U15" s="60"/>
      <c r="V15" s="52"/>
      <c r="W15" s="52"/>
      <c r="X15" s="50">
        <f>'T1_Str meetmete rakendamine'!BF11</f>
        <v>0</v>
      </c>
      <c r="Y15" s="60"/>
      <c r="Z15" s="52"/>
      <c r="AA15" s="52"/>
      <c r="AB15" s="50">
        <f>'T1_Str meetmete rakendamine'!BG11</f>
        <v>0</v>
      </c>
      <c r="AC15" s="60"/>
      <c r="AD15" s="61"/>
      <c r="AE15" s="52"/>
      <c r="AF15" s="50">
        <f>'T1_Str meetmete rakendamine'!BH11</f>
        <v>0</v>
      </c>
      <c r="AG15" s="60"/>
      <c r="AH15" s="61"/>
      <c r="AI15" s="61"/>
    </row>
    <row r="16" spans="1:35" x14ac:dyDescent="0.25">
      <c r="A16" s="6"/>
      <c r="B16" s="6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x14ac:dyDescent="0.25">
      <c r="A17" s="6"/>
      <c r="B17" s="6" t="s">
        <v>139</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x14ac:dyDescent="0.2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x14ac:dyDescent="0.2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x14ac:dyDescent="0.2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5.75" customHeigh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75" customHeigh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75" customHeigh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5.75" customHeigh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5.75" customHeight="1" x14ac:dyDescent="0.25">
      <c r="A25" s="6"/>
      <c r="B25" s="6"/>
      <c r="C25" s="6"/>
      <c r="D25" s="6"/>
      <c r="E25" s="6"/>
      <c r="F25" s="6"/>
      <c r="G25" s="6"/>
      <c r="H25" s="6"/>
      <c r="I25" s="6"/>
      <c r="J25" s="6"/>
      <c r="K25" s="6"/>
      <c r="L25" s="6"/>
      <c r="M25" s="6"/>
      <c r="N25" s="6"/>
      <c r="O25" s="6"/>
      <c r="P25" s="6"/>
      <c r="Q25" s="6"/>
      <c r="R25" s="6"/>
      <c r="S25" s="65"/>
      <c r="T25" s="6"/>
      <c r="U25" s="6"/>
      <c r="V25" s="6"/>
      <c r="W25" s="6"/>
      <c r="X25" s="6"/>
      <c r="Y25" s="6"/>
      <c r="Z25" s="6"/>
      <c r="AA25" s="6"/>
      <c r="AB25" s="6"/>
      <c r="AC25" s="6"/>
      <c r="AD25" s="6"/>
      <c r="AE25" s="6"/>
      <c r="AF25" s="6"/>
      <c r="AG25" s="6"/>
      <c r="AH25" s="6"/>
      <c r="AI25" s="6"/>
    </row>
    <row r="26" spans="1:35" ht="15.75" customHeight="1" x14ac:dyDescent="0.25">
      <c r="A26" s="6"/>
      <c r="B26" s="6"/>
      <c r="C26" s="6"/>
      <c r="D26" s="6"/>
      <c r="E26" s="6"/>
      <c r="F26" s="6"/>
      <c r="G26" s="6"/>
      <c r="H26" s="6"/>
      <c r="I26" s="6"/>
      <c r="J26" s="6"/>
      <c r="K26" s="6"/>
      <c r="L26" s="6"/>
      <c r="M26" s="6"/>
      <c r="N26" s="6"/>
      <c r="O26" s="6"/>
      <c r="P26" s="65"/>
      <c r="Q26" s="65"/>
      <c r="R26" s="65"/>
      <c r="S26" s="65"/>
      <c r="T26" s="6"/>
      <c r="U26" s="6"/>
      <c r="V26" s="6"/>
      <c r="W26" s="6"/>
      <c r="X26" s="6"/>
      <c r="Y26" s="6"/>
      <c r="Z26" s="6"/>
      <c r="AA26" s="6"/>
      <c r="AB26" s="6"/>
      <c r="AC26" s="6"/>
      <c r="AD26" s="6"/>
      <c r="AE26" s="6"/>
      <c r="AF26" s="6"/>
      <c r="AG26" s="6"/>
      <c r="AH26" s="6"/>
      <c r="AI26" s="6"/>
    </row>
    <row r="27" spans="1:35" ht="15.75" customHeight="1" x14ac:dyDescent="0.25">
      <c r="A27" s="6"/>
      <c r="B27" s="6"/>
      <c r="C27" s="6"/>
      <c r="D27" s="6"/>
      <c r="E27" s="6"/>
      <c r="F27" s="6"/>
      <c r="G27" s="6"/>
      <c r="H27" s="6"/>
      <c r="I27" s="6"/>
      <c r="J27" s="6"/>
      <c r="K27" s="6"/>
      <c r="L27" s="6"/>
      <c r="M27" s="6"/>
      <c r="N27" s="6"/>
      <c r="O27" s="6"/>
      <c r="P27" s="65"/>
      <c r="Q27" s="65"/>
      <c r="R27" s="65"/>
      <c r="S27" s="65"/>
      <c r="T27" s="6"/>
      <c r="U27" s="6"/>
      <c r="V27" s="6"/>
      <c r="W27" s="6"/>
      <c r="X27" s="6"/>
      <c r="Y27" s="6"/>
      <c r="Z27" s="6"/>
      <c r="AA27" s="6"/>
      <c r="AB27" s="6"/>
      <c r="AC27" s="6"/>
      <c r="AD27" s="6"/>
      <c r="AE27" s="6"/>
      <c r="AF27" s="6"/>
      <c r="AG27" s="6"/>
      <c r="AH27" s="6"/>
      <c r="AI27" s="6"/>
    </row>
    <row r="28" spans="1:35" ht="15.75" customHeight="1" x14ac:dyDescent="0.25">
      <c r="A28" s="6"/>
      <c r="B28" s="6"/>
      <c r="C28" s="6"/>
      <c r="D28" s="6"/>
      <c r="E28" s="6"/>
      <c r="F28" s="6"/>
      <c r="G28" s="6"/>
      <c r="H28" s="6"/>
      <c r="I28" s="6"/>
      <c r="J28" s="6"/>
      <c r="K28" s="6"/>
      <c r="L28" s="6"/>
      <c r="M28" s="6"/>
      <c r="N28" s="6"/>
      <c r="O28" s="6"/>
      <c r="P28" s="65"/>
      <c r="Q28" s="65"/>
      <c r="R28" s="65"/>
      <c r="S28" s="65"/>
      <c r="T28" s="6"/>
      <c r="U28" s="6"/>
      <c r="V28" s="6"/>
      <c r="W28" s="6"/>
      <c r="X28" s="6"/>
      <c r="Y28" s="6"/>
      <c r="Z28" s="6"/>
      <c r="AA28" s="6"/>
      <c r="AB28" s="6"/>
      <c r="AC28" s="6"/>
      <c r="AD28" s="6"/>
      <c r="AE28" s="6"/>
      <c r="AF28" s="6"/>
      <c r="AG28" s="6"/>
      <c r="AH28" s="6"/>
      <c r="AI28" s="6"/>
    </row>
    <row r="29" spans="1:35" ht="15.75" customHeight="1" x14ac:dyDescent="0.25">
      <c r="A29" s="6"/>
      <c r="B29" s="6"/>
      <c r="C29" s="6"/>
      <c r="D29" s="6"/>
      <c r="E29" s="6"/>
      <c r="F29" s="6"/>
      <c r="G29" s="6"/>
      <c r="H29" s="6"/>
      <c r="I29" s="6"/>
      <c r="J29" s="6"/>
      <c r="K29" s="6"/>
      <c r="L29" s="6"/>
      <c r="M29" s="6"/>
      <c r="N29" s="6"/>
      <c r="O29" s="6"/>
      <c r="P29" s="65"/>
      <c r="Q29" s="65"/>
      <c r="R29" s="65"/>
      <c r="S29" s="65"/>
      <c r="T29" s="6"/>
      <c r="U29" s="6"/>
      <c r="V29" s="6"/>
      <c r="W29" s="6"/>
      <c r="X29" s="6"/>
      <c r="Y29" s="6"/>
      <c r="Z29" s="6"/>
      <c r="AA29" s="6"/>
      <c r="AB29" s="6"/>
      <c r="AC29" s="6"/>
      <c r="AD29" s="6"/>
      <c r="AE29" s="6"/>
      <c r="AF29" s="6"/>
      <c r="AG29" s="6"/>
      <c r="AH29" s="6"/>
      <c r="AI29" s="6"/>
    </row>
    <row r="30" spans="1:35" ht="15.7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5.75" customHeigh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ht="15.75" customHeigh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ht="15.7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ht="15.7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15.7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ht="15.7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15.7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row>
    <row r="52" spans="1:35"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row>
    <row r="53" spans="1:35"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row>
    <row r="54" spans="1:35"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row>
    <row r="55" spans="1:35"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1:35"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1:35"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35"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row>
    <row r="59" spans="1:35"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1:35"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row>
    <row r="61" spans="1:35"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row r="62" spans="1:35"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row r="63" spans="1:35"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row>
    <row r="64" spans="1:35"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row>
    <row r="65" spans="1:35"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row>
    <row r="66" spans="1:35"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row>
    <row r="67" spans="1:35"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row>
    <row r="68" spans="1:35"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row>
    <row r="69" spans="1:35"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row>
    <row r="70" spans="1:35"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row>
    <row r="71" spans="1:35"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row>
    <row r="72" spans="1:35"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row>
    <row r="73" spans="1:35"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row>
    <row r="74" spans="1:35"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row>
    <row r="77" spans="1:35"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row>
    <row r="78" spans="1:35"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row>
    <row r="79" spans="1:35"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row>
    <row r="81" spans="1:35"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row>
    <row r="82" spans="1:35"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row>
    <row r="83" spans="1:35"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row>
    <row r="84" spans="1:35"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row>
    <row r="86" spans="1:35"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row>
    <row r="87" spans="1:35"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1:35"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row>
    <row r="89" spans="1:35"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row>
    <row r="90" spans="1:35"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1:35"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1:35"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5"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5"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1" spans="1:35"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1:35"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1:35"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1:35"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1:35"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1:35"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row>
    <row r="108" spans="1:35"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row>
    <row r="109" spans="1:35"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row>
    <row r="110" spans="1:35"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row>
    <row r="111" spans="1:35"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row>
    <row r="112" spans="1:35"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row>
    <row r="113" spans="1:35"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row>
    <row r="114" spans="1:35"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row>
    <row r="115" spans="1:35"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row>
    <row r="116" spans="1:35"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row>
    <row r="117" spans="1:35"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row>
    <row r="118" spans="1:35"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row>
    <row r="119" spans="1:35"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row>
    <row r="120" spans="1:35"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row>
    <row r="121" spans="1:35"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row>
    <row r="122" spans="1:35"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row>
    <row r="123" spans="1:35"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row>
    <row r="124" spans="1:35"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row>
    <row r="125" spans="1:35"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row>
    <row r="126" spans="1:35"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row>
    <row r="127" spans="1:35"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row>
    <row r="128" spans="1:35"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row>
    <row r="129" spans="1:35"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row>
    <row r="130" spans="1:35"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row>
    <row r="131" spans="1:35"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row>
    <row r="132" spans="1:35"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row>
    <row r="133" spans="1:35"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row>
    <row r="134" spans="1:35"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row>
    <row r="135" spans="1:35"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row>
    <row r="136" spans="1:35"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row>
    <row r="137" spans="1:35"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row>
    <row r="138" spans="1:35"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row>
    <row r="139" spans="1:35"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row>
    <row r="140" spans="1:35"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row>
    <row r="141" spans="1:35"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row>
    <row r="142" spans="1:35"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row>
    <row r="143" spans="1:35"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row>
    <row r="144" spans="1:35"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row>
    <row r="145" spans="1:35"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row>
    <row r="146" spans="1:35"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row>
    <row r="147" spans="1:35"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row>
    <row r="148" spans="1:35"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row>
    <row r="149" spans="1:35"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row>
    <row r="150" spans="1:35"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row>
    <row r="151" spans="1:35"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row>
    <row r="152" spans="1:35"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row>
    <row r="153" spans="1:35"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row>
    <row r="154" spans="1:35"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row>
    <row r="155" spans="1:35"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row>
    <row r="156" spans="1:35"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row>
    <row r="157" spans="1:35"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row>
    <row r="158" spans="1:35"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row>
    <row r="161" spans="1:35"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row>
    <row r="162" spans="1:35"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row>
    <row r="163" spans="1:35"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row>
    <row r="164" spans="1:35"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row>
    <row r="165" spans="1:35"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row>
    <row r="166" spans="1:35"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row>
    <row r="167" spans="1:35"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row>
    <row r="168" spans="1:35"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row>
    <row r="169" spans="1:35"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row>
    <row r="170" spans="1:35"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row>
    <row r="171" spans="1:35"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row>
    <row r="172" spans="1:35"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row>
    <row r="173" spans="1:35"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row>
    <row r="174" spans="1:35"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row>
    <row r="175" spans="1:35"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row>
    <row r="176" spans="1:35"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row>
    <row r="177" spans="1:35"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row>
    <row r="178" spans="1:35"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row>
    <row r="179" spans="1:35"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row>
    <row r="180" spans="1:35"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row>
    <row r="181" spans="1:35"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row>
    <row r="182" spans="1:35"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row>
    <row r="183" spans="1:35"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row>
    <row r="184" spans="1:35"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row>
    <row r="185" spans="1:35"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row>
    <row r="186" spans="1:35"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row>
    <row r="187" spans="1:35"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row>
    <row r="188" spans="1:35"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row>
    <row r="189" spans="1:35"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row>
    <row r="190" spans="1:35"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row>
    <row r="191" spans="1:35"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row>
    <row r="192" spans="1:35"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row>
    <row r="193" spans="1:35"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row>
    <row r="194" spans="1:35"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row>
    <row r="195" spans="1:35"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row>
    <row r="196" spans="1:35"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row>
    <row r="197" spans="1:35"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row>
    <row r="198" spans="1:35"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row>
    <row r="199" spans="1:35"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row>
    <row r="200" spans="1:35"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row>
    <row r="201" spans="1:35"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row>
    <row r="202" spans="1:35"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row>
    <row r="203" spans="1:35"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row>
    <row r="204" spans="1:35"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row>
    <row r="205" spans="1:35"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row>
    <row r="206" spans="1:35"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row>
    <row r="207" spans="1:35"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row>
    <row r="208" spans="1:35"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row>
    <row r="209" spans="1:35"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row>
    <row r="210" spans="1:35"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row>
    <row r="211" spans="1:35"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row>
    <row r="212" spans="1:35"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row>
    <row r="213" spans="1:35"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row>
    <row r="214" spans="1:35"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row>
    <row r="215" spans="1:35"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row>
    <row r="216" spans="1:35"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row>
    <row r="217" spans="1:35"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row>
    <row r="218" spans="1:35"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row>
    <row r="219" spans="1:35"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row>
    <row r="220" spans="1:35"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row>
    <row r="221" spans="1:35"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row>
    <row r="222" spans="1:35"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row>
    <row r="223" spans="1:35"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row>
    <row r="224" spans="1:35"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row>
    <row r="225" spans="1:35"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row>
    <row r="226" spans="1:35"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row>
    <row r="227" spans="1:35"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row>
    <row r="228" spans="1:35"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row>
    <row r="229" spans="1:35"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row>
    <row r="230" spans="1:35"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row>
    <row r="231" spans="1:35"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row>
    <row r="232" spans="1:35"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row>
    <row r="233" spans="1:35"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row>
    <row r="234" spans="1:35"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row>
    <row r="235" spans="1:35"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row>
    <row r="236" spans="1:35"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row>
    <row r="237" spans="1:35"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row>
    <row r="238" spans="1:35"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row>
    <row r="239" spans="1:35"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row>
    <row r="240" spans="1:35"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row>
    <row r="241" spans="1:35"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row>
    <row r="242" spans="1:35"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row>
    <row r="243" spans="1:35"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row>
    <row r="244" spans="1:35"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row>
    <row r="245" spans="1:35"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row>
    <row r="246" spans="1:35"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row>
    <row r="247" spans="1:35"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row>
    <row r="248" spans="1:35"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row>
    <row r="249" spans="1:35"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row>
    <row r="250" spans="1:35"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row>
    <row r="251" spans="1:35"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row>
    <row r="252" spans="1:35"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row>
    <row r="253" spans="1:35"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row>
    <row r="254" spans="1:35"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row>
    <row r="255" spans="1:35"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row>
    <row r="256" spans="1:35"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row>
    <row r="257" spans="1:35"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row>
    <row r="258" spans="1:35"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row>
    <row r="259" spans="1:35"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row>
    <row r="260" spans="1:35"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row>
    <row r="261" spans="1:35"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row>
    <row r="262" spans="1:35"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row>
    <row r="263" spans="1:35"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row>
    <row r="264" spans="1:35"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row>
    <row r="265" spans="1:35"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row>
    <row r="266" spans="1:35"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row>
    <row r="267" spans="1:35"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row>
    <row r="268" spans="1:35"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row>
    <row r="269" spans="1:35"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row>
    <row r="270" spans="1:35"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row>
    <row r="271" spans="1:35"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row>
    <row r="272" spans="1:35"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row>
    <row r="273" spans="1:35"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row>
    <row r="274" spans="1:35"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row>
    <row r="275" spans="1:35"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row>
    <row r="276" spans="1:35"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row>
    <row r="277" spans="1:35"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row>
    <row r="278" spans="1:35"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row>
    <row r="279" spans="1:35"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row>
    <row r="280" spans="1:35"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row>
    <row r="281" spans="1:35"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row>
    <row r="282" spans="1:35"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row>
    <row r="283" spans="1:35"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row>
    <row r="284" spans="1:35"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row>
    <row r="285" spans="1:35"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row>
    <row r="286" spans="1:35"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row>
    <row r="287" spans="1:35"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row>
    <row r="288" spans="1:35"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row>
    <row r="289" spans="1:35"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row>
    <row r="290" spans="1:35"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row>
    <row r="291" spans="1:35"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row>
    <row r="292" spans="1:35"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row>
    <row r="293" spans="1:35"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row>
    <row r="294" spans="1:35"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row>
    <row r="295" spans="1:35"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row>
    <row r="296" spans="1:35"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row>
    <row r="297" spans="1:35"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row>
    <row r="298" spans="1:35"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row>
    <row r="299" spans="1:35"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row>
    <row r="300" spans="1:35"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row>
    <row r="301" spans="1:35"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row>
    <row r="302" spans="1:35"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row>
    <row r="303" spans="1:35"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row>
    <row r="304" spans="1:35"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row>
    <row r="305" spans="1:35"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row>
    <row r="306" spans="1:35"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row>
    <row r="307" spans="1:35"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row>
    <row r="308" spans="1:35"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row>
    <row r="309" spans="1:35"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row>
    <row r="310" spans="1:35"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row>
    <row r="311" spans="1:35"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row>
    <row r="312" spans="1:35"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row>
    <row r="313" spans="1:35"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row>
    <row r="314" spans="1:35"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row>
    <row r="315" spans="1:35"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row>
    <row r="316" spans="1:35"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row>
    <row r="317" spans="1:35"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row>
    <row r="318" spans="1:35"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row>
    <row r="319" spans="1:35"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row>
    <row r="320" spans="1:35"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row>
    <row r="321" spans="1:35"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row>
    <row r="322" spans="1:35"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row>
    <row r="323" spans="1:35"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row>
    <row r="324" spans="1:35"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row>
    <row r="325" spans="1:35"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row>
    <row r="326" spans="1:35"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row>
    <row r="327" spans="1:35"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row>
    <row r="328" spans="1:35"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row>
    <row r="329" spans="1:35"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row>
    <row r="330" spans="1:35"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row>
    <row r="331" spans="1:35"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row>
    <row r="332" spans="1:35"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row>
    <row r="333" spans="1:35"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row>
    <row r="334" spans="1:35"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row>
    <row r="335" spans="1:35"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row>
    <row r="336" spans="1:35"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row>
    <row r="337" spans="1:35"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row>
    <row r="338" spans="1:35"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row>
    <row r="339" spans="1:35"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row>
    <row r="340" spans="1:35"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row>
    <row r="341" spans="1:35"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row>
    <row r="342" spans="1:35"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row>
    <row r="343" spans="1:35"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row>
    <row r="344" spans="1:35"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row>
    <row r="345" spans="1:35"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row>
    <row r="346" spans="1:35"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row>
    <row r="347" spans="1:35"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row>
    <row r="348" spans="1:35"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row>
    <row r="349" spans="1:35"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row>
    <row r="350" spans="1:35"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row>
    <row r="351" spans="1:35"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row>
    <row r="352" spans="1:35"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row>
    <row r="353" spans="1:35"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row>
    <row r="354" spans="1:35"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row>
    <row r="355" spans="1:35"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row>
    <row r="356" spans="1:35"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row>
    <row r="357" spans="1:35"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row>
    <row r="358" spans="1:35"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row>
    <row r="359" spans="1:35"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row>
    <row r="360" spans="1:35"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row>
    <row r="361" spans="1:35"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row>
    <row r="362" spans="1:35"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row>
    <row r="363" spans="1:35"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row>
    <row r="364" spans="1:35"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row>
    <row r="365" spans="1:35"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row>
    <row r="366" spans="1:35"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row>
    <row r="367" spans="1:35"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row>
    <row r="368" spans="1:35"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row>
    <row r="369" spans="1:35"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row>
    <row r="370" spans="1:35"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row>
    <row r="371" spans="1:35"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row>
    <row r="372" spans="1:35"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row>
    <row r="373" spans="1:35"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row>
    <row r="374" spans="1:35"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row>
    <row r="375" spans="1:35"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row>
    <row r="376" spans="1:35"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row>
    <row r="377" spans="1:35"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row>
    <row r="378" spans="1:35"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row>
    <row r="379" spans="1:35"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row>
    <row r="380" spans="1:35"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row>
    <row r="381" spans="1:35"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row>
    <row r="382" spans="1:35"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row>
    <row r="383" spans="1:35"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row>
    <row r="384" spans="1:35"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row>
    <row r="385" spans="1:35"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row>
    <row r="386" spans="1:35"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row>
    <row r="387" spans="1:35"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row>
    <row r="388" spans="1:35"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row>
    <row r="389" spans="1:35"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row>
    <row r="390" spans="1:35"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row>
    <row r="391" spans="1:35"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row>
    <row r="392" spans="1:35"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row>
    <row r="393" spans="1:35"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row>
    <row r="394" spans="1:35"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row>
    <row r="395" spans="1:35"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row>
    <row r="396" spans="1:35"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row>
    <row r="397" spans="1:35"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row>
    <row r="398" spans="1:35"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row>
    <row r="399" spans="1:35"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row>
    <row r="400" spans="1:35"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row>
    <row r="401" spans="1:35"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row>
    <row r="402" spans="1:35"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row>
    <row r="403" spans="1:35"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row>
    <row r="404" spans="1:35"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row>
    <row r="405" spans="1:35"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row>
    <row r="406" spans="1:35"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row>
    <row r="407" spans="1:35"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row>
    <row r="408" spans="1:35"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row>
    <row r="409" spans="1:35"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row>
    <row r="410" spans="1:35"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row>
    <row r="411" spans="1:35"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row>
    <row r="412" spans="1:35"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row>
    <row r="413" spans="1:35"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row>
    <row r="414" spans="1:35"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row>
    <row r="415" spans="1:35"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row>
    <row r="416" spans="1:35"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row>
    <row r="417" spans="1:35"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row>
    <row r="418" spans="1:35"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row>
    <row r="419" spans="1:35"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row>
    <row r="420" spans="1:35"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row>
    <row r="421" spans="1:35"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row>
    <row r="422" spans="1:35"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row>
    <row r="423" spans="1:35"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row>
    <row r="424" spans="1:35"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row>
    <row r="425" spans="1:35"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row>
    <row r="426" spans="1:35"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row>
    <row r="427" spans="1:35"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row>
    <row r="428" spans="1:35"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row>
    <row r="429" spans="1:35"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row>
    <row r="430" spans="1:35"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row>
    <row r="431" spans="1:35"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row>
    <row r="432" spans="1:35"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row>
    <row r="433" spans="1:35"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row>
    <row r="434" spans="1:35"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row>
    <row r="435" spans="1:35"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row>
    <row r="436" spans="1:35"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row>
    <row r="437" spans="1:35"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row>
    <row r="438" spans="1:35"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row>
    <row r="439" spans="1:35"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row>
    <row r="440" spans="1:35"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row>
    <row r="441" spans="1:35"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row>
    <row r="442" spans="1:35"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row>
    <row r="443" spans="1:35"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row>
    <row r="444" spans="1:35"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row>
    <row r="445" spans="1:35"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row>
    <row r="446" spans="1:35"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row>
    <row r="447" spans="1:35"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row>
    <row r="448" spans="1:35"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row>
    <row r="449" spans="1:35"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row>
    <row r="450" spans="1:35"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row>
    <row r="451" spans="1:35"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row>
    <row r="452" spans="1:35"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row>
    <row r="453" spans="1:35"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row>
    <row r="454" spans="1:35"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row>
    <row r="455" spans="1:35"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row>
    <row r="456" spans="1:35"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row>
    <row r="457" spans="1:35"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row>
    <row r="458" spans="1:35"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row>
    <row r="459" spans="1:35"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row>
    <row r="460" spans="1:35"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row>
    <row r="461" spans="1:35"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row>
    <row r="462" spans="1:35"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row>
    <row r="463" spans="1:35"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row>
    <row r="464" spans="1:35"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row>
    <row r="465" spans="1:35"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row>
    <row r="466" spans="1:35"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row>
    <row r="467" spans="1:35"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row>
    <row r="468" spans="1:35"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row>
    <row r="469" spans="1:35"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row>
    <row r="470" spans="1:35"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row>
    <row r="471" spans="1:35"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row>
    <row r="472" spans="1:35"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row>
    <row r="473" spans="1:35"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row>
    <row r="474" spans="1:35"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row>
    <row r="475" spans="1:35"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row>
    <row r="476" spans="1:35"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row>
    <row r="477" spans="1:35"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row>
    <row r="478" spans="1:35"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row>
    <row r="479" spans="1:35"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row>
    <row r="480" spans="1:35"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row>
    <row r="481" spans="1:35"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row>
    <row r="482" spans="1:35"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row>
    <row r="483" spans="1:35"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row>
    <row r="484" spans="1:35"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row>
    <row r="485" spans="1:35"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row>
    <row r="486" spans="1:35"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row>
    <row r="487" spans="1:35"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row>
    <row r="488" spans="1:35"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row>
    <row r="489" spans="1:35"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row>
    <row r="490" spans="1:35"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row>
    <row r="491" spans="1:35"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row>
    <row r="492" spans="1:35"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row>
    <row r="493" spans="1:35"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row>
    <row r="494" spans="1:35"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row>
    <row r="495" spans="1:35"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row>
    <row r="496" spans="1:35"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row>
    <row r="497" spans="1:35"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row>
    <row r="498" spans="1:35"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row>
    <row r="499" spans="1:35"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row>
    <row r="500" spans="1:35"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row>
    <row r="501" spans="1:35"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row>
    <row r="502" spans="1:35"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row>
    <row r="503" spans="1:35"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row>
    <row r="504" spans="1:35"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row>
    <row r="505" spans="1:35"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row>
    <row r="506" spans="1:35"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row>
    <row r="507" spans="1:35"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row>
    <row r="508" spans="1:35"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row>
    <row r="509" spans="1:35"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row>
    <row r="510" spans="1:35"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row>
    <row r="511" spans="1:35"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row>
    <row r="512" spans="1:35"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row>
    <row r="513" spans="1:35"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row>
    <row r="514" spans="1:35"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row>
    <row r="515" spans="1:35"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row>
    <row r="516" spans="1:35"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row>
    <row r="517" spans="1:35"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row>
    <row r="518" spans="1:35"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row>
    <row r="519" spans="1:35"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row>
    <row r="520" spans="1:35"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row>
    <row r="521" spans="1:35"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row>
    <row r="522" spans="1:35"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row>
    <row r="523" spans="1:35"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row>
    <row r="524" spans="1:35"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row>
    <row r="525" spans="1:35"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row>
    <row r="526" spans="1:35"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row>
    <row r="527" spans="1:35"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row>
    <row r="528" spans="1:35"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row>
    <row r="529" spans="1:35"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row>
    <row r="530" spans="1:35"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row>
    <row r="531" spans="1:35"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row>
    <row r="532" spans="1:35"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row>
    <row r="533" spans="1:35"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row>
    <row r="534" spans="1:35"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row>
    <row r="535" spans="1:35"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row>
    <row r="536" spans="1:35"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row>
    <row r="537" spans="1:35"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row>
    <row r="538" spans="1:35"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row>
    <row r="539" spans="1:35"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row>
    <row r="540" spans="1:35"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row>
    <row r="541" spans="1:35"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row>
    <row r="542" spans="1:35"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row>
    <row r="543" spans="1:35"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row>
    <row r="544" spans="1:35"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row>
    <row r="545" spans="1:35"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row>
    <row r="546" spans="1:35"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row>
    <row r="547" spans="1:35"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row>
    <row r="548" spans="1:35"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row>
    <row r="549" spans="1:35"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row>
    <row r="550" spans="1:35"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row>
    <row r="551" spans="1:35"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row>
    <row r="552" spans="1:35"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row>
    <row r="553" spans="1:35"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row>
    <row r="554" spans="1:35"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row>
    <row r="555" spans="1:35"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row>
    <row r="556" spans="1:35"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row>
    <row r="557" spans="1:35"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row>
    <row r="558" spans="1:35"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row>
    <row r="559" spans="1:35"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row>
    <row r="560" spans="1:35"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row>
    <row r="561" spans="1:35"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row>
    <row r="562" spans="1:35"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row>
    <row r="563" spans="1:35"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row>
    <row r="564" spans="1:35"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row>
    <row r="565" spans="1:35"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row>
    <row r="566" spans="1:35"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row>
    <row r="567" spans="1:35"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row>
    <row r="568" spans="1:35"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row>
    <row r="569" spans="1:35"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row>
    <row r="570" spans="1:35"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row>
    <row r="571" spans="1:35"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row>
    <row r="572" spans="1:35"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row>
    <row r="573" spans="1:35"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row>
    <row r="574" spans="1:35"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row>
    <row r="575" spans="1:35"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row>
    <row r="576" spans="1:35"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row>
    <row r="577" spans="1:35"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row>
    <row r="578" spans="1:35"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row>
    <row r="579" spans="1:35"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row>
    <row r="580" spans="1:35"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row>
    <row r="581" spans="1:35"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row>
    <row r="582" spans="1:35"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row>
    <row r="583" spans="1:35"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row>
    <row r="584" spans="1:35"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row>
    <row r="585" spans="1:35"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row>
    <row r="586" spans="1:35"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row>
    <row r="587" spans="1:35"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row>
    <row r="588" spans="1:35"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row>
    <row r="589" spans="1:35"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row>
    <row r="590" spans="1:35"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row>
    <row r="591" spans="1:35"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row>
    <row r="592" spans="1:35"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row>
    <row r="593" spans="1:35"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row>
    <row r="594" spans="1:35"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row>
    <row r="595" spans="1:35"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row>
    <row r="596" spans="1:35"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row>
    <row r="597" spans="1:35"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row>
    <row r="598" spans="1:35"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row>
    <row r="599" spans="1:35"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row>
    <row r="600" spans="1:35"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row>
    <row r="601" spans="1:35"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row>
    <row r="602" spans="1:35"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row>
    <row r="603" spans="1:35"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row>
    <row r="604" spans="1:35"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row>
    <row r="605" spans="1:35"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row>
    <row r="606" spans="1:35"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row>
    <row r="607" spans="1:35"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row>
    <row r="608" spans="1:35"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row>
    <row r="609" spans="1:35"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row>
    <row r="610" spans="1:35"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row>
    <row r="611" spans="1:35"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row>
    <row r="612" spans="1:35"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row>
    <row r="613" spans="1:35"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row>
    <row r="614" spans="1:35"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row>
    <row r="615" spans="1:35"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row>
    <row r="616" spans="1:35"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row>
    <row r="617" spans="1:35"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row>
    <row r="618" spans="1:35"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row>
    <row r="619" spans="1:35"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row>
    <row r="620" spans="1:35"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row>
    <row r="621" spans="1:35"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row>
    <row r="622" spans="1:35"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row>
    <row r="623" spans="1:35"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row>
    <row r="624" spans="1:35"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row>
    <row r="625" spans="1:35"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row>
    <row r="626" spans="1:35"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row>
    <row r="627" spans="1:35"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row>
    <row r="628" spans="1:35"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row>
    <row r="629" spans="1:35"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row>
    <row r="630" spans="1:35"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row>
    <row r="631" spans="1:35"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row>
    <row r="632" spans="1:35"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row>
    <row r="633" spans="1:35"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row>
    <row r="634" spans="1:35"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row>
    <row r="635" spans="1:35"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row>
    <row r="636" spans="1:35"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row>
    <row r="637" spans="1:35"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row>
    <row r="638" spans="1:35"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row>
    <row r="639" spans="1:35"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row>
    <row r="640" spans="1:35"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row>
    <row r="641" spans="1:35"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row>
    <row r="642" spans="1:35"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row>
    <row r="643" spans="1:35"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row>
    <row r="644" spans="1:35"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row>
    <row r="645" spans="1:35"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row>
    <row r="646" spans="1:35"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row>
    <row r="647" spans="1:35"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row>
    <row r="648" spans="1:35"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row>
    <row r="649" spans="1:35"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row>
    <row r="650" spans="1:35"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row>
    <row r="651" spans="1:35"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row>
    <row r="652" spans="1:35"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row>
    <row r="653" spans="1:35"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row>
    <row r="654" spans="1:35"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row>
    <row r="655" spans="1:35"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row>
    <row r="656" spans="1:35"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row>
    <row r="657" spans="1:35"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row>
    <row r="658" spans="1:35"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row>
    <row r="659" spans="1:35"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row>
    <row r="660" spans="1:35"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row>
    <row r="661" spans="1:35"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row>
    <row r="662" spans="1:35"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row>
    <row r="663" spans="1:35"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row>
    <row r="664" spans="1:35"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row>
    <row r="665" spans="1:35"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row>
    <row r="666" spans="1:35"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row>
    <row r="667" spans="1:35"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row>
    <row r="668" spans="1:35"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row>
    <row r="669" spans="1:35"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row>
    <row r="670" spans="1:35"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row>
    <row r="671" spans="1:35"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row>
    <row r="672" spans="1:35"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row>
    <row r="673" spans="1:35"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row>
    <row r="674" spans="1:35"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row>
    <row r="675" spans="1:35"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row>
    <row r="676" spans="1:35"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row>
    <row r="677" spans="1:35"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row>
    <row r="678" spans="1:35"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row>
    <row r="679" spans="1:35"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row>
    <row r="680" spans="1:35"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row>
    <row r="681" spans="1:35"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row>
    <row r="682" spans="1:35"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row>
    <row r="683" spans="1:35"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row>
    <row r="684" spans="1:35"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row>
    <row r="685" spans="1:35"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row>
    <row r="686" spans="1:35"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row>
    <row r="687" spans="1:35"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row>
    <row r="688" spans="1:35"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row>
    <row r="689" spans="1:35"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row>
    <row r="690" spans="1:35"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row>
    <row r="691" spans="1:35"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row>
    <row r="692" spans="1:35"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row>
    <row r="693" spans="1:35"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row>
    <row r="694" spans="1:35"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row>
    <row r="695" spans="1:35"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row>
    <row r="696" spans="1:35"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row>
    <row r="697" spans="1:35"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row>
    <row r="698" spans="1:35"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row>
    <row r="699" spans="1:35"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row>
    <row r="700" spans="1:35"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row>
    <row r="701" spans="1:35"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row>
    <row r="702" spans="1:35"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row>
    <row r="703" spans="1:35"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row>
    <row r="704" spans="1:35"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row>
    <row r="705" spans="1:35"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row>
    <row r="706" spans="1:35"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row>
    <row r="707" spans="1:35"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row>
    <row r="708" spans="1:35"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row>
    <row r="709" spans="1:35"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row>
    <row r="710" spans="1:35"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row>
    <row r="711" spans="1:35"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row>
    <row r="712" spans="1:35"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row>
    <row r="713" spans="1:35"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row>
    <row r="714" spans="1:35"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row>
    <row r="715" spans="1:35"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row>
    <row r="716" spans="1:35"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row>
    <row r="717" spans="1:35"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row>
    <row r="718" spans="1:35"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row>
    <row r="719" spans="1:35"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row>
    <row r="720" spans="1:35"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row>
    <row r="721" spans="1:35"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row>
    <row r="722" spans="1:35"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row>
    <row r="723" spans="1:35"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row>
    <row r="724" spans="1:35"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row>
    <row r="725" spans="1:35"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row>
    <row r="726" spans="1:35"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row>
    <row r="727" spans="1:35"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row>
    <row r="728" spans="1:35"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row>
    <row r="729" spans="1:35"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row>
    <row r="730" spans="1:35"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row>
    <row r="731" spans="1:35"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row>
    <row r="732" spans="1:35"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row>
    <row r="733" spans="1:35"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row>
    <row r="734" spans="1:35"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row>
    <row r="735" spans="1:35"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row>
    <row r="736" spans="1:35"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row>
    <row r="737" spans="1:35"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row>
    <row r="738" spans="1:35"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row>
    <row r="739" spans="1:35"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row>
    <row r="740" spans="1:35"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row>
    <row r="741" spans="1:35"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row>
    <row r="742" spans="1:35"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row>
    <row r="743" spans="1:35"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row>
    <row r="744" spans="1:35"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row>
    <row r="745" spans="1:35"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row>
    <row r="746" spans="1:35"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row>
    <row r="747" spans="1:35"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row>
    <row r="748" spans="1:35"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row>
    <row r="749" spans="1:35"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row>
    <row r="750" spans="1:35"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row>
    <row r="751" spans="1:35"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row>
    <row r="752" spans="1:35"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row>
    <row r="753" spans="1:35"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row>
    <row r="754" spans="1:35"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row>
    <row r="755" spans="1:35"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row>
    <row r="756" spans="1:35"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row>
    <row r="757" spans="1:35"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row>
    <row r="758" spans="1:35"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row>
    <row r="759" spans="1:35"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row>
    <row r="760" spans="1:35"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row>
    <row r="761" spans="1:35"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row>
    <row r="762" spans="1:35"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row>
    <row r="763" spans="1:35"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row>
    <row r="764" spans="1:35"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row>
    <row r="765" spans="1:35"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row>
    <row r="766" spans="1:35"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row>
    <row r="767" spans="1:35"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row>
    <row r="768" spans="1:35"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row>
    <row r="769" spans="1:35"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row>
    <row r="770" spans="1:35"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row>
    <row r="771" spans="1:35"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row>
    <row r="772" spans="1:35"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row>
    <row r="773" spans="1:35"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row>
    <row r="774" spans="1:35"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row>
    <row r="775" spans="1:35"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row>
    <row r="776" spans="1:35"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row>
    <row r="777" spans="1:35"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row>
    <row r="778" spans="1:35"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row>
    <row r="779" spans="1:35"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row>
    <row r="780" spans="1:35"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row>
    <row r="781" spans="1:35"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row>
    <row r="782" spans="1:35"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row>
    <row r="783" spans="1:35"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row>
    <row r="784" spans="1:35"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row>
    <row r="785" spans="1:35"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row>
    <row r="786" spans="1:35"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row>
    <row r="787" spans="1:35"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row>
    <row r="788" spans="1:35"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row>
    <row r="789" spans="1:35"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row>
    <row r="790" spans="1:35"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row>
    <row r="791" spans="1:35"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row>
    <row r="792" spans="1:35"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row>
    <row r="793" spans="1:35"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row>
    <row r="794" spans="1:35"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row>
    <row r="795" spans="1:35"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row>
    <row r="796" spans="1:35"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row>
    <row r="797" spans="1:35"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row>
    <row r="798" spans="1:35"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row>
    <row r="799" spans="1:35"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row>
    <row r="800" spans="1:35"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row>
    <row r="801" spans="1:35"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row>
    <row r="802" spans="1:35"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row>
    <row r="803" spans="1:35"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row>
    <row r="804" spans="1:35"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row>
    <row r="805" spans="1:35"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row>
    <row r="806" spans="1:35"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row>
    <row r="807" spans="1:35"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row>
    <row r="808" spans="1:35"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row>
    <row r="809" spans="1:35"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row>
    <row r="810" spans="1:35"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row>
    <row r="811" spans="1:35"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row>
    <row r="812" spans="1:35"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row>
    <row r="813" spans="1:35"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row>
    <row r="814" spans="1:35"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row>
    <row r="815" spans="1:35"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row>
    <row r="816" spans="1:35"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row>
    <row r="817" spans="1:35"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row>
    <row r="818" spans="1:35"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row>
    <row r="819" spans="1:35"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row>
    <row r="820" spans="1:35"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row>
    <row r="821" spans="1:35"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row>
    <row r="822" spans="1:35"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row>
    <row r="823" spans="1:35"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row>
    <row r="824" spans="1:35"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row>
    <row r="825" spans="1:35"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row>
    <row r="826" spans="1:35"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row>
    <row r="827" spans="1:35"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row>
    <row r="828" spans="1:35"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row>
    <row r="829" spans="1:35"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row>
    <row r="830" spans="1:35"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row>
    <row r="831" spans="1:35"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row>
    <row r="832" spans="1:35"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row>
    <row r="833" spans="1:35"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row>
    <row r="834" spans="1:35"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row>
    <row r="835" spans="1:35"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row>
    <row r="836" spans="1:35"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row>
    <row r="837" spans="1:35"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row>
    <row r="838" spans="1:35"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row>
    <row r="839" spans="1:35"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row>
    <row r="840" spans="1:35"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row>
    <row r="841" spans="1:35"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row>
    <row r="842" spans="1:35"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row>
    <row r="843" spans="1:35"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row>
    <row r="844" spans="1:35"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row>
    <row r="845" spans="1:35"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row>
    <row r="846" spans="1:35"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row>
    <row r="847" spans="1:35"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row>
    <row r="848" spans="1:35"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row>
    <row r="849" spans="1:35"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row>
    <row r="850" spans="1:35"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row>
    <row r="851" spans="1:35"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row>
    <row r="852" spans="1:35"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row>
    <row r="853" spans="1:35"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row>
    <row r="854" spans="1:35"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row>
    <row r="855" spans="1:35"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row>
    <row r="856" spans="1:35"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row>
    <row r="857" spans="1:35"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row>
    <row r="858" spans="1:35"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row>
    <row r="859" spans="1:35"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row>
    <row r="860" spans="1:35"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row>
    <row r="861" spans="1:35"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row>
    <row r="862" spans="1:35"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row>
    <row r="863" spans="1:35"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row>
    <row r="864" spans="1:35"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row>
    <row r="865" spans="1:35"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row>
    <row r="866" spans="1:35"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row>
    <row r="867" spans="1:35"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row>
    <row r="868" spans="1:35"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row>
    <row r="869" spans="1:35"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row>
    <row r="870" spans="1:35"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row>
    <row r="871" spans="1:35"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row>
    <row r="872" spans="1:35"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row>
    <row r="873" spans="1:35"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row>
    <row r="874" spans="1:35"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row>
    <row r="875" spans="1:35"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row>
    <row r="876" spans="1:35"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row>
    <row r="877" spans="1:35"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row>
    <row r="878" spans="1:35"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row>
    <row r="879" spans="1:35"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row>
    <row r="880" spans="1:35"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row>
    <row r="881" spans="1:35"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row>
    <row r="882" spans="1:35"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row>
    <row r="883" spans="1:35"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row>
    <row r="884" spans="1:35"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row>
    <row r="885" spans="1:35"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row>
    <row r="886" spans="1:35"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row>
    <row r="887" spans="1:35"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row>
    <row r="888" spans="1:35"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row>
    <row r="889" spans="1:35"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row>
    <row r="890" spans="1:35"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row>
    <row r="891" spans="1:35"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row>
    <row r="892" spans="1:35"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row>
    <row r="893" spans="1:35"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row>
    <row r="894" spans="1:35"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row>
    <row r="895" spans="1:35"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row>
    <row r="896" spans="1:35"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row>
    <row r="897" spans="1:35"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row>
    <row r="898" spans="1:35"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row>
    <row r="899" spans="1:35"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row>
    <row r="900" spans="1:35"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row>
    <row r="901" spans="1:35"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row>
    <row r="902" spans="1:35"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row>
    <row r="903" spans="1:35"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row>
    <row r="904" spans="1:35"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row>
    <row r="905" spans="1:35"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row>
    <row r="906" spans="1:35"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row>
    <row r="907" spans="1:35"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row>
    <row r="908" spans="1:35"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row>
    <row r="909" spans="1:35"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row>
    <row r="910" spans="1:35"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row>
    <row r="911" spans="1:35"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row>
    <row r="912" spans="1:35"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row>
    <row r="913" spans="1:35"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row>
    <row r="914" spans="1:35"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row>
    <row r="915" spans="1:35"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row>
    <row r="916" spans="1:35"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row>
    <row r="917" spans="1:35"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row>
    <row r="918" spans="1:35"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row>
    <row r="919" spans="1:35"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row>
    <row r="920" spans="1:35"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row>
    <row r="921" spans="1:35"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row>
    <row r="922" spans="1:35"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row>
    <row r="923" spans="1:35"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row>
    <row r="924" spans="1:35"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row>
    <row r="925" spans="1:35"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row>
    <row r="926" spans="1:35"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row>
    <row r="927" spans="1:35"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row>
    <row r="928" spans="1:35"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row>
    <row r="929" spans="1:35"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row>
    <row r="930" spans="1:35"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row>
    <row r="931" spans="1:35"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row>
    <row r="932" spans="1:35"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row>
    <row r="933" spans="1:35"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row>
    <row r="934" spans="1:35"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row>
    <row r="935" spans="1:35"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row>
    <row r="936" spans="1:35"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row>
    <row r="937" spans="1:35"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row>
    <row r="938" spans="1:35"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row>
    <row r="939" spans="1:35"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row>
    <row r="940" spans="1:35"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row>
    <row r="941" spans="1:35"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row>
    <row r="942" spans="1:35"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row>
    <row r="943" spans="1:35"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row>
    <row r="944" spans="1:35"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row>
    <row r="945" spans="1:35"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row>
    <row r="946" spans="1:35"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row>
    <row r="947" spans="1:35"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row>
    <row r="948" spans="1:35"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row>
    <row r="949" spans="1:35"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row>
    <row r="950" spans="1:35"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row>
    <row r="951" spans="1:35"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row>
    <row r="952" spans="1:35"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row>
    <row r="953" spans="1:35"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row>
    <row r="954" spans="1:35"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row>
    <row r="955" spans="1:35"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row>
    <row r="956" spans="1:35"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row>
    <row r="957" spans="1:35"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row>
    <row r="958" spans="1:35"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row>
    <row r="959" spans="1:35"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row>
    <row r="960" spans="1:35"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row>
    <row r="961" spans="1:35"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row>
    <row r="962" spans="1:35"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row>
    <row r="963" spans="1:35"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row>
    <row r="964" spans="1:35"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row>
    <row r="965" spans="1:35"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row>
    <row r="966" spans="1:35"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row>
    <row r="967" spans="1:35"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row>
    <row r="968" spans="1:35"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row>
    <row r="969" spans="1:35"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row>
    <row r="970" spans="1:35"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row>
    <row r="971" spans="1:35"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row>
    <row r="972" spans="1:35"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row>
    <row r="973" spans="1:35"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row>
    <row r="974" spans="1:35"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row>
    <row r="975" spans="1:35"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row>
    <row r="976" spans="1:35"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row>
    <row r="977" spans="1:35"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row>
    <row r="978" spans="1:35"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row>
    <row r="979" spans="1:35"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row>
    <row r="980" spans="1:35"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row>
    <row r="981" spans="1:35"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row>
    <row r="982" spans="1:35"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row>
    <row r="983" spans="1:35"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row>
    <row r="984" spans="1:35"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row>
    <row r="985" spans="1:35"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row>
    <row r="986" spans="1:35"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row>
    <row r="987" spans="1:35"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row>
    <row r="988" spans="1:35"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row>
    <row r="989" spans="1:35"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row>
    <row r="990" spans="1:35"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row>
    <row r="991" spans="1:35"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row>
    <row r="992" spans="1:35"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row>
    <row r="993" spans="1:35"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row>
    <row r="994" spans="1:35"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row>
    <row r="995" spans="1:35"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row>
    <row r="996" spans="1:35"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row>
    <row r="997" spans="1:35"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row>
    <row r="998" spans="1:35"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row>
    <row r="999" spans="1:35"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row>
    <row r="1000" spans="1:35"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x14ac:dyDescent="0.25"/>
  <cols>
    <col min="1" max="1" width="37" customWidth="1"/>
    <col min="2" max="2" width="28" customWidth="1"/>
    <col min="3" max="3" width="14.42578125" customWidth="1"/>
    <col min="4" max="4" width="12.85546875" hidden="1" customWidth="1"/>
    <col min="5" max="5" width="15.28515625" hidden="1" customWidth="1"/>
    <col min="6" max="6" width="14.85546875" hidden="1" customWidth="1"/>
    <col min="7" max="7" width="15.42578125" hidden="1" customWidth="1"/>
    <col min="8" max="8" width="10.7109375" hidden="1" customWidth="1"/>
    <col min="9" max="9" width="11.7109375" hidden="1" customWidth="1"/>
    <col min="10" max="10" width="12" hidden="1" customWidth="1"/>
    <col min="11" max="11" width="10.5703125" hidden="1" customWidth="1"/>
    <col min="12" max="12" width="11" hidden="1" customWidth="1"/>
    <col min="13" max="13" width="9.140625" hidden="1" customWidth="1"/>
    <col min="14" max="14" width="10.42578125" hidden="1" customWidth="1"/>
    <col min="15" max="15" width="9.140625" hidden="1" customWidth="1"/>
    <col min="16" max="16" width="13.7109375" customWidth="1"/>
    <col min="17" max="17" width="9.7109375" customWidth="1"/>
    <col min="18" max="19" width="9.140625" hidden="1" customWidth="1"/>
    <col min="20" max="26" width="8" customWidth="1"/>
  </cols>
  <sheetData>
    <row r="1" spans="1:26" x14ac:dyDescent="0.25">
      <c r="A1" s="5" t="s">
        <v>140</v>
      </c>
      <c r="B1" s="6"/>
      <c r="C1" s="6"/>
      <c r="D1" s="6"/>
      <c r="E1" s="6"/>
      <c r="F1" s="6"/>
      <c r="G1" s="6"/>
      <c r="H1" s="6"/>
      <c r="I1" s="6"/>
      <c r="J1" s="6"/>
      <c r="K1" s="6"/>
      <c r="L1" s="6"/>
      <c r="M1" s="6"/>
      <c r="N1" s="6"/>
      <c r="O1" s="6"/>
      <c r="P1" s="6"/>
      <c r="Q1" s="6"/>
      <c r="R1" s="6"/>
      <c r="S1" s="6"/>
      <c r="T1" s="6"/>
      <c r="U1" s="6"/>
      <c r="V1" s="6"/>
      <c r="W1" s="6"/>
      <c r="X1" s="6"/>
      <c r="Y1" s="6"/>
      <c r="Z1" s="6"/>
    </row>
    <row r="2" spans="1:26" x14ac:dyDescent="0.25">
      <c r="A2" s="6"/>
      <c r="B2" s="6"/>
      <c r="C2" s="6"/>
      <c r="D2" s="6"/>
      <c r="E2" s="6"/>
      <c r="F2" s="6"/>
      <c r="G2" s="6"/>
      <c r="H2" s="6"/>
      <c r="I2" s="6"/>
      <c r="J2" s="6"/>
      <c r="K2" s="6"/>
      <c r="L2" s="6"/>
      <c r="M2" s="6"/>
      <c r="N2" s="6"/>
      <c r="O2" s="6"/>
      <c r="P2" s="6"/>
      <c r="Q2" s="6"/>
      <c r="R2" s="6"/>
      <c r="S2" s="6"/>
      <c r="T2" s="6"/>
      <c r="U2" s="6"/>
      <c r="V2" s="6"/>
      <c r="W2" s="6"/>
      <c r="X2" s="6"/>
      <c r="Y2" s="6"/>
      <c r="Z2" s="6"/>
    </row>
    <row r="3" spans="1:26" ht="120" customHeight="1" x14ac:dyDescent="0.25">
      <c r="A3" s="66" t="s">
        <v>9</v>
      </c>
      <c r="B3" s="66" t="s">
        <v>141</v>
      </c>
      <c r="C3" s="66" t="s">
        <v>142</v>
      </c>
      <c r="D3" s="66" t="s">
        <v>143</v>
      </c>
      <c r="E3" s="66" t="s">
        <v>144</v>
      </c>
      <c r="F3" s="66" t="s">
        <v>145</v>
      </c>
      <c r="G3" s="66" t="s">
        <v>146</v>
      </c>
      <c r="H3" s="66" t="s">
        <v>147</v>
      </c>
      <c r="I3" s="66" t="s">
        <v>148</v>
      </c>
      <c r="J3" s="66" t="s">
        <v>149</v>
      </c>
      <c r="K3" s="66" t="s">
        <v>150</v>
      </c>
      <c r="L3" s="66" t="s">
        <v>151</v>
      </c>
      <c r="M3" s="66" t="s">
        <v>152</v>
      </c>
      <c r="N3" s="66" t="s">
        <v>153</v>
      </c>
      <c r="O3" s="66" t="s">
        <v>154</v>
      </c>
      <c r="P3" s="66" t="s">
        <v>155</v>
      </c>
      <c r="Q3" s="66" t="s">
        <v>156</v>
      </c>
      <c r="R3" s="66" t="s">
        <v>157</v>
      </c>
      <c r="S3" s="66" t="s">
        <v>158</v>
      </c>
      <c r="T3" s="6"/>
      <c r="U3" s="6"/>
      <c r="V3" s="6"/>
      <c r="W3" s="6"/>
      <c r="X3" s="6"/>
      <c r="Y3" s="6"/>
      <c r="Z3" s="6"/>
    </row>
    <row r="4" spans="1:26" ht="30" customHeight="1" x14ac:dyDescent="0.25">
      <c r="A4" s="22" t="str">
        <f>'TIITEL-LEHT'!$F$3</f>
        <v>Pärnu Lahe Partnerluskogu MTÜ</v>
      </c>
      <c r="B4" s="54" t="str">
        <f>'T1_Str meetmete rakendamine'!C4</f>
        <v>Ettevõtluse arendamine ja mitmekesistamine</v>
      </c>
      <c r="C4" s="67">
        <f>T2_eelarve_KOGU!C8</f>
        <v>1702772</v>
      </c>
      <c r="D4" s="68">
        <f>'T1_Str meetmete rakendamine'!BY4</f>
        <v>0</v>
      </c>
      <c r="E4" s="22">
        <f t="shared" ref="E4:E9" si="0">D4*100/C4</f>
        <v>0</v>
      </c>
      <c r="F4" s="68">
        <f>'T1_Str meetmete rakendamine'!BZ4</f>
        <v>0</v>
      </c>
      <c r="G4" s="23">
        <f t="shared" ref="G4:G9" si="1">(D4+F4)*100/C4</f>
        <v>0</v>
      </c>
      <c r="H4" s="55">
        <f>'T1_Str meetmete rakendamine'!CA4</f>
        <v>112269</v>
      </c>
      <c r="I4" s="23">
        <f t="shared" ref="I4:I9" si="2">(D4+F4+H4)*100/C4</f>
        <v>6.5933078533121288</v>
      </c>
      <c r="J4" s="55">
        <f>'T1_Str meetmete rakendamine'!CB4</f>
        <v>421108</v>
      </c>
      <c r="K4" s="23">
        <f t="shared" ref="K4:K9" si="3">(D4+F4+H4+J4)*100/C4</f>
        <v>31.324041034266479</v>
      </c>
      <c r="L4" s="55">
        <f>'T1_Str meetmete rakendamine'!CC4</f>
        <v>220897</v>
      </c>
      <c r="M4" s="23">
        <f t="shared" ref="M4:M9" si="4">(D4+F4+H4+J4+L4)*100/C4</f>
        <v>44.296828935406502</v>
      </c>
      <c r="N4" s="55">
        <f>'T1_Str meetmete rakendamine'!CD4</f>
        <v>402659</v>
      </c>
      <c r="O4" s="23">
        <f t="shared" ref="O4:O9" si="5">(D4+F4+H4+J4+L4+N4)*100/C4</f>
        <v>67.944093513400503</v>
      </c>
      <c r="P4" s="55">
        <f>'T1_Str meetmete rakendamine'!CE4</f>
        <v>172686</v>
      </c>
      <c r="Q4" s="23">
        <f t="shared" ref="Q4:Q10" si="6">(D4+F4+H4+J4+L4+N4+P4)*100/C4</f>
        <v>78.085556962411886</v>
      </c>
      <c r="R4" s="55">
        <f>'T1_Str meetmete rakendamine'!CF4</f>
        <v>0</v>
      </c>
      <c r="S4" s="23">
        <f t="shared" ref="S4:S9" si="7">(D4+F4+H4+J4+L4+N4+P4+R4)*100/C4</f>
        <v>78.085556962411886</v>
      </c>
      <c r="T4" s="6"/>
      <c r="U4" s="6"/>
      <c r="V4" s="6"/>
      <c r="W4" s="6"/>
      <c r="X4" s="6"/>
      <c r="Y4" s="6"/>
      <c r="Z4" s="6"/>
    </row>
    <row r="5" spans="1:26" x14ac:dyDescent="0.25">
      <c r="A5" s="22" t="str">
        <f>'TIITEL-LEHT'!$F$3</f>
        <v>Pärnu Lahe Partnerluskogu MTÜ</v>
      </c>
      <c r="B5" s="54" t="str">
        <f>'T1_Str meetmete rakendamine'!C5</f>
        <v>Aktiivne kogukond</v>
      </c>
      <c r="C5" s="67">
        <f>T2_eelarve_KOGU!C9</f>
        <v>1021663</v>
      </c>
      <c r="D5" s="68">
        <f>'T1_Str meetmete rakendamine'!BY5</f>
        <v>0</v>
      </c>
      <c r="E5" s="22">
        <f t="shared" si="0"/>
        <v>0</v>
      </c>
      <c r="F5" s="68">
        <f>'T1_Str meetmete rakendamine'!BZ5</f>
        <v>0</v>
      </c>
      <c r="G5" s="23">
        <f t="shared" si="1"/>
        <v>0</v>
      </c>
      <c r="H5" s="55">
        <f>'T1_Str meetmete rakendamine'!CA5</f>
        <v>78596</v>
      </c>
      <c r="I5" s="23">
        <f t="shared" si="2"/>
        <v>7.6929476745267271</v>
      </c>
      <c r="J5" s="55">
        <f>'T1_Str meetmete rakendamine'!CB5</f>
        <v>348072</v>
      </c>
      <c r="K5" s="23">
        <f t="shared" si="3"/>
        <v>41.762107465964803</v>
      </c>
      <c r="L5" s="55">
        <f>'T1_Str meetmete rakendamine'!CC5</f>
        <v>248224</v>
      </c>
      <c r="M5" s="23">
        <f t="shared" si="4"/>
        <v>66.058181611744772</v>
      </c>
      <c r="N5" s="55">
        <f>'T1_Str meetmete rakendamine'!CD5</f>
        <v>202441</v>
      </c>
      <c r="O5" s="23">
        <f t="shared" si="5"/>
        <v>85.873032497017121</v>
      </c>
      <c r="P5" s="55">
        <f>'T1_Str meetmete rakendamine'!CE5</f>
        <v>40472</v>
      </c>
      <c r="Q5" s="23">
        <f t="shared" si="6"/>
        <v>89.8344170240089</v>
      </c>
      <c r="R5" s="55">
        <f>'T1_Str meetmete rakendamine'!CF5</f>
        <v>0</v>
      </c>
      <c r="S5" s="23">
        <f t="shared" si="7"/>
        <v>89.8344170240089</v>
      </c>
      <c r="T5" s="6"/>
      <c r="U5" s="6"/>
      <c r="V5" s="6"/>
      <c r="W5" s="6"/>
      <c r="X5" s="6"/>
      <c r="Y5" s="6"/>
      <c r="Z5" s="6"/>
    </row>
    <row r="6" spans="1:26" ht="30" customHeight="1" x14ac:dyDescent="0.25">
      <c r="A6" s="22" t="str">
        <f>'TIITEL-LEHT'!$F$3</f>
        <v>Pärnu Lahe Partnerluskogu MTÜ</v>
      </c>
      <c r="B6" s="54" t="str">
        <f>'T1_Str meetmete rakendamine'!C6</f>
        <v>Romantiline rannatee ühistegevus ja turundus</v>
      </c>
      <c r="C6" s="67">
        <f>T2_eelarve_KOGU!C10</f>
        <v>510832</v>
      </c>
      <c r="D6" s="68">
        <f>'T1_Str meetmete rakendamine'!BY6</f>
        <v>0</v>
      </c>
      <c r="E6" s="22">
        <f t="shared" si="0"/>
        <v>0</v>
      </c>
      <c r="F6" s="68">
        <f>'T1_Str meetmete rakendamine'!BZ6</f>
        <v>0</v>
      </c>
      <c r="G6" s="23">
        <f t="shared" si="1"/>
        <v>0</v>
      </c>
      <c r="H6" s="55">
        <f>'T1_Str meetmete rakendamine'!CA6</f>
        <v>39915</v>
      </c>
      <c r="I6" s="23">
        <f t="shared" si="2"/>
        <v>7.8137234942211924</v>
      </c>
      <c r="J6" s="55">
        <f>'T1_Str meetmete rakendamine'!CB6</f>
        <v>113939</v>
      </c>
      <c r="K6" s="23">
        <f t="shared" si="3"/>
        <v>30.118316785166162</v>
      </c>
      <c r="L6" s="55">
        <f>'T1_Str meetmete rakendamine'!CC6</f>
        <v>127531</v>
      </c>
      <c r="M6" s="23">
        <f t="shared" si="4"/>
        <v>55.083667428821997</v>
      </c>
      <c r="N6" s="55">
        <f>'T1_Str meetmete rakendamine'!CD6</f>
        <v>31325</v>
      </c>
      <c r="O6" s="23">
        <f t="shared" si="5"/>
        <v>61.215820465436778</v>
      </c>
      <c r="P6" s="55">
        <f>'T1_Str meetmete rakendamine'!CE6</f>
        <v>113732</v>
      </c>
      <c r="Q6" s="23">
        <f t="shared" si="6"/>
        <v>83.479891627775871</v>
      </c>
      <c r="R6" s="55">
        <f>'T1_Str meetmete rakendamine'!CF6</f>
        <v>0</v>
      </c>
      <c r="S6" s="23">
        <f t="shared" si="7"/>
        <v>83.479891627775871</v>
      </c>
      <c r="T6" s="6"/>
      <c r="U6" s="6"/>
      <c r="V6" s="6"/>
      <c r="W6" s="6"/>
      <c r="X6" s="6"/>
      <c r="Y6" s="6"/>
      <c r="Z6" s="6"/>
    </row>
    <row r="7" spans="1:26" ht="30" customHeight="1" x14ac:dyDescent="0.25">
      <c r="A7" s="22" t="str">
        <f>'TIITEL-LEHT'!$F$3</f>
        <v>Pärnu Lahe Partnerluskogu MTÜ</v>
      </c>
      <c r="B7" s="54" t="str">
        <f>'T1_Str meetmete rakendamine'!C7</f>
        <v>Regionaalse ja piiriülese koostöö edendamine</v>
      </c>
      <c r="C7" s="53">
        <f>T2_eelarve_KOGU!C11</f>
        <v>170277</v>
      </c>
      <c r="D7" s="68">
        <f>'T1_Str meetmete rakendamine'!BY7</f>
        <v>0</v>
      </c>
      <c r="E7" s="22">
        <f t="shared" si="0"/>
        <v>0</v>
      </c>
      <c r="F7" s="68">
        <f>'T1_Str meetmete rakendamine'!BZ7</f>
        <v>0</v>
      </c>
      <c r="G7" s="23">
        <f t="shared" si="1"/>
        <v>0</v>
      </c>
      <c r="H7" s="55">
        <f>'T1_Str meetmete rakendamine'!CA7</f>
        <v>0</v>
      </c>
      <c r="I7" s="23">
        <f t="shared" si="2"/>
        <v>0</v>
      </c>
      <c r="J7" s="55">
        <f>'T1_Str meetmete rakendamine'!CB7</f>
        <v>22463</v>
      </c>
      <c r="K7" s="23">
        <f t="shared" si="3"/>
        <v>13.192034156110338</v>
      </c>
      <c r="L7" s="55">
        <f>'T1_Str meetmete rakendamine'!CC7</f>
        <v>24289</v>
      </c>
      <c r="M7" s="23">
        <f t="shared" si="4"/>
        <v>27.456438626473336</v>
      </c>
      <c r="N7" s="55">
        <f>'T1_Str meetmete rakendamine'!CD7</f>
        <v>34923</v>
      </c>
      <c r="O7" s="23">
        <f t="shared" si="5"/>
        <v>47.965961345337305</v>
      </c>
      <c r="P7" s="55">
        <f>'T1_Str meetmete rakendamine'!CE7</f>
        <v>27000</v>
      </c>
      <c r="Q7" s="23">
        <f t="shared" si="6"/>
        <v>63.822477492556246</v>
      </c>
      <c r="R7" s="55">
        <f>'T1_Str meetmete rakendamine'!CF7</f>
        <v>0</v>
      </c>
      <c r="S7" s="23">
        <f t="shared" si="7"/>
        <v>63.822477492556246</v>
      </c>
      <c r="T7" s="6"/>
      <c r="U7" s="6"/>
      <c r="V7" s="6"/>
      <c r="W7" s="6"/>
      <c r="X7" s="6"/>
      <c r="Y7" s="6"/>
      <c r="Z7" s="6"/>
    </row>
    <row r="8" spans="1:26" ht="60" hidden="1" customHeight="1" x14ac:dyDescent="0.25">
      <c r="A8" s="22" t="str">
        <f>'TIITEL-LEHT'!$F$3</f>
        <v>Pärnu Lahe Partnerluskogu MTÜ</v>
      </c>
      <c r="B8" s="54" t="str">
        <f>'T1_Str meetmete rakendamine'!C8</f>
        <v>Covid-19 taasterahastu vahendite toel ettevõtluse arendamine ja mitmekesistamine</v>
      </c>
      <c r="C8" s="53">
        <f>T2_eelarve_KOGU!C12</f>
        <v>224208.95</v>
      </c>
      <c r="D8" s="68">
        <f>'T1_Str meetmete rakendamine'!BY8</f>
        <v>0</v>
      </c>
      <c r="E8" s="22">
        <f t="shared" si="0"/>
        <v>0</v>
      </c>
      <c r="F8" s="68">
        <f>'T1_Str meetmete rakendamine'!BZ8</f>
        <v>0</v>
      </c>
      <c r="G8" s="23">
        <f t="shared" si="1"/>
        <v>0</v>
      </c>
      <c r="H8" s="55">
        <f>'T1_Str meetmete rakendamine'!CA8</f>
        <v>0</v>
      </c>
      <c r="I8" s="23">
        <f t="shared" si="2"/>
        <v>0</v>
      </c>
      <c r="J8" s="55">
        <f>'T1_Str meetmete rakendamine'!CB8</f>
        <v>0</v>
      </c>
      <c r="K8" s="23">
        <f t="shared" si="3"/>
        <v>0</v>
      </c>
      <c r="L8" s="55">
        <f>'T1_Str meetmete rakendamine'!CC8</f>
        <v>0</v>
      </c>
      <c r="M8" s="23">
        <f t="shared" si="4"/>
        <v>0</v>
      </c>
      <c r="N8" s="55">
        <f>'T1_Str meetmete rakendamine'!CD8</f>
        <v>0</v>
      </c>
      <c r="O8" s="23">
        <f t="shared" si="5"/>
        <v>0</v>
      </c>
      <c r="P8" s="55">
        <f>'T1_Str meetmete rakendamine'!CE8</f>
        <v>0</v>
      </c>
      <c r="Q8" s="23">
        <f t="shared" si="6"/>
        <v>0</v>
      </c>
      <c r="R8" s="55">
        <f>'T1_Str meetmete rakendamine'!CF8</f>
        <v>0</v>
      </c>
      <c r="S8" s="23">
        <f t="shared" si="7"/>
        <v>0</v>
      </c>
      <c r="T8" s="6"/>
      <c r="U8" s="6"/>
      <c r="V8" s="6"/>
      <c r="W8" s="6"/>
      <c r="X8" s="6"/>
      <c r="Y8" s="6"/>
      <c r="Z8" s="6"/>
    </row>
    <row r="9" spans="1:26" hidden="1" x14ac:dyDescent="0.25">
      <c r="A9" s="22" t="str">
        <f>'TIITEL-LEHT'!$F$3</f>
        <v>Pärnu Lahe Partnerluskogu MTÜ</v>
      </c>
      <c r="B9" s="54">
        <f>'T1_Str meetmete rakendamine'!C9</f>
        <v>0</v>
      </c>
      <c r="C9" s="53">
        <f>T2_eelarve_KOGU!C13</f>
        <v>0</v>
      </c>
      <c r="D9" s="68">
        <f>'T1_Str meetmete rakendamine'!BY9</f>
        <v>0</v>
      </c>
      <c r="E9" s="22" t="e">
        <f t="shared" si="0"/>
        <v>#DIV/0!</v>
      </c>
      <c r="F9" s="68">
        <f>'T1_Str meetmete rakendamine'!BZ9</f>
        <v>0</v>
      </c>
      <c r="G9" s="23" t="e">
        <f t="shared" si="1"/>
        <v>#DIV/0!</v>
      </c>
      <c r="H9" s="55">
        <f>'T1_Str meetmete rakendamine'!CA9</f>
        <v>0</v>
      </c>
      <c r="I9" s="23" t="e">
        <f t="shared" si="2"/>
        <v>#DIV/0!</v>
      </c>
      <c r="J9" s="55">
        <f>'T1_Str meetmete rakendamine'!CB9</f>
        <v>0</v>
      </c>
      <c r="K9" s="23" t="e">
        <f t="shared" si="3"/>
        <v>#DIV/0!</v>
      </c>
      <c r="L9" s="55">
        <f>'T1_Str meetmete rakendamine'!CC9</f>
        <v>0</v>
      </c>
      <c r="M9" s="23" t="e">
        <f t="shared" si="4"/>
        <v>#DIV/0!</v>
      </c>
      <c r="N9" s="55">
        <f>'T1_Str meetmete rakendamine'!CD9</f>
        <v>0</v>
      </c>
      <c r="O9" s="23" t="e">
        <f t="shared" si="5"/>
        <v>#DIV/0!</v>
      </c>
      <c r="P9" s="55">
        <f>'T1_Str meetmete rakendamine'!CE9</f>
        <v>0</v>
      </c>
      <c r="Q9" s="23" t="e">
        <f t="shared" si="6"/>
        <v>#DIV/0!</v>
      </c>
      <c r="R9" s="55">
        <f>'T1_Str meetmete rakendamine'!CF9</f>
        <v>0</v>
      </c>
      <c r="S9" s="23" t="e">
        <f t="shared" si="7"/>
        <v>#DIV/0!</v>
      </c>
      <c r="T9" s="6"/>
      <c r="U9" s="6"/>
      <c r="V9" s="6"/>
      <c r="W9" s="6"/>
      <c r="X9" s="6"/>
      <c r="Y9" s="6"/>
      <c r="Z9" s="6"/>
    </row>
    <row r="10" spans="1:26" ht="60" customHeight="1" x14ac:dyDescent="0.25">
      <c r="A10" s="22" t="str">
        <f>'TIITEL-LEHT'!$F$3</f>
        <v>Pärnu Lahe Partnerluskogu MTÜ</v>
      </c>
      <c r="B10" s="54" t="s">
        <v>97</v>
      </c>
      <c r="C10" s="53">
        <f>T2_eelarve_KOGU!C12</f>
        <v>224208.95</v>
      </c>
      <c r="D10" s="23">
        <v>0</v>
      </c>
      <c r="E10" s="23">
        <v>0</v>
      </c>
      <c r="F10" s="68">
        <v>0</v>
      </c>
      <c r="G10" s="23">
        <v>0</v>
      </c>
      <c r="H10" s="23">
        <v>0</v>
      </c>
      <c r="I10" s="23">
        <v>0</v>
      </c>
      <c r="J10" s="23">
        <v>0</v>
      </c>
      <c r="K10" s="23">
        <v>0</v>
      </c>
      <c r="L10" s="23">
        <v>0</v>
      </c>
      <c r="M10" s="23">
        <v>0</v>
      </c>
      <c r="N10" s="23">
        <v>0</v>
      </c>
      <c r="O10" s="23">
        <v>0</v>
      </c>
      <c r="P10" s="23">
        <v>0</v>
      </c>
      <c r="Q10" s="23">
        <f t="shared" si="6"/>
        <v>0</v>
      </c>
      <c r="R10" s="6"/>
      <c r="S10" s="6"/>
      <c r="T10" s="6"/>
      <c r="U10" s="6"/>
      <c r="V10" s="6"/>
      <c r="W10" s="6"/>
      <c r="X10" s="6"/>
      <c r="Y10" s="6"/>
      <c r="Z10" s="6"/>
    </row>
    <row r="11" spans="1:26" x14ac:dyDescent="0.25">
      <c r="A11" s="6"/>
      <c r="B11" s="6"/>
      <c r="C11" s="6"/>
      <c r="D11" s="6"/>
      <c r="E11" s="6"/>
      <c r="F11" s="69"/>
      <c r="G11" s="6"/>
      <c r="H11" s="6"/>
      <c r="I11" s="6"/>
      <c r="J11" s="6"/>
      <c r="K11" s="6"/>
      <c r="L11" s="6"/>
      <c r="M11" s="6"/>
      <c r="N11" s="6"/>
      <c r="O11" s="6"/>
      <c r="P11" s="6"/>
      <c r="Q11" s="6"/>
      <c r="R11" s="6"/>
      <c r="S11" s="6"/>
      <c r="T11" s="6"/>
      <c r="U11" s="6"/>
      <c r="V11" s="6"/>
      <c r="W11" s="6"/>
      <c r="X11" s="6"/>
      <c r="Y11" s="6"/>
      <c r="Z11" s="6"/>
    </row>
    <row r="12" spans="1:26" x14ac:dyDescent="0.25">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x14ac:dyDescent="0.25">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x14ac:dyDescent="0.25">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x14ac:dyDescent="0.25">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x14ac:dyDescent="0.2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x14ac:dyDescent="0.2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x14ac:dyDescent="0.2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x14ac:dyDescent="0.2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x14ac:dyDescent="0.2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4.42578125" defaultRowHeight="15" customHeight="1" x14ac:dyDescent="0.25"/>
  <cols>
    <col min="1" max="1" width="36.42578125" customWidth="1"/>
    <col min="2" max="2" width="43.5703125" customWidth="1"/>
    <col min="3" max="3" width="12.85546875" customWidth="1"/>
    <col min="4" max="5" width="8" hidden="1" customWidth="1"/>
    <col min="6" max="9" width="9.140625" hidden="1" customWidth="1"/>
    <col min="10" max="10" width="9.140625" customWidth="1"/>
    <col min="11" max="11" width="9.140625" hidden="1" customWidth="1"/>
    <col min="12" max="26" width="8" customWidth="1"/>
  </cols>
  <sheetData>
    <row r="1" spans="1:26" x14ac:dyDescent="0.25">
      <c r="A1" s="5" t="s">
        <v>159</v>
      </c>
      <c r="B1" s="6"/>
      <c r="C1" s="6"/>
      <c r="D1" s="6"/>
      <c r="E1" s="6"/>
      <c r="F1" s="6"/>
      <c r="G1" s="6"/>
      <c r="H1" s="6"/>
      <c r="I1" s="6"/>
      <c r="J1" s="6"/>
      <c r="K1" s="6"/>
      <c r="L1" s="6"/>
      <c r="M1" s="6"/>
      <c r="N1" s="6"/>
      <c r="O1" s="6"/>
      <c r="P1" s="6"/>
      <c r="Q1" s="6"/>
      <c r="R1" s="6"/>
      <c r="S1" s="6"/>
      <c r="T1" s="6"/>
      <c r="U1" s="6"/>
      <c r="V1" s="6"/>
      <c r="W1" s="6"/>
      <c r="X1" s="6"/>
      <c r="Y1" s="6"/>
      <c r="Z1" s="6"/>
    </row>
    <row r="2" spans="1:26" x14ac:dyDescent="0.25">
      <c r="A2" s="6"/>
      <c r="B2" s="6"/>
      <c r="C2" s="6"/>
      <c r="D2" s="6"/>
      <c r="E2" s="6"/>
      <c r="F2" s="6"/>
      <c r="G2" s="6"/>
      <c r="H2" s="6"/>
      <c r="I2" s="6"/>
      <c r="J2" s="6"/>
      <c r="K2" s="6"/>
      <c r="L2" s="6"/>
      <c r="M2" s="6"/>
      <c r="N2" s="6"/>
      <c r="O2" s="6"/>
      <c r="P2" s="6"/>
      <c r="Q2" s="6"/>
      <c r="R2" s="6"/>
      <c r="S2" s="6"/>
      <c r="T2" s="6"/>
      <c r="U2" s="6"/>
      <c r="V2" s="6"/>
      <c r="W2" s="6"/>
      <c r="X2" s="6"/>
      <c r="Y2" s="6"/>
      <c r="Z2" s="6"/>
    </row>
    <row r="3" spans="1:26" ht="45" customHeight="1" x14ac:dyDescent="0.25">
      <c r="A3" s="66" t="s">
        <v>9</v>
      </c>
      <c r="B3" s="66" t="s">
        <v>160</v>
      </c>
      <c r="C3" s="66" t="s">
        <v>161</v>
      </c>
      <c r="D3" s="70">
        <v>2015</v>
      </c>
      <c r="E3" s="70">
        <v>2016</v>
      </c>
      <c r="F3" s="70">
        <v>2017</v>
      </c>
      <c r="G3" s="70">
        <v>2018</v>
      </c>
      <c r="H3" s="70">
        <v>2019</v>
      </c>
      <c r="I3" s="70">
        <v>2020</v>
      </c>
      <c r="J3" s="70">
        <v>2021</v>
      </c>
      <c r="K3" s="70">
        <v>2022</v>
      </c>
      <c r="L3" s="6"/>
      <c r="M3" s="6"/>
      <c r="N3" s="6"/>
      <c r="O3" s="6"/>
      <c r="P3" s="6"/>
      <c r="Q3" s="6"/>
      <c r="R3" s="6"/>
      <c r="S3" s="6"/>
      <c r="T3" s="6"/>
      <c r="U3" s="6"/>
      <c r="V3" s="6"/>
      <c r="W3" s="6"/>
      <c r="X3" s="6"/>
      <c r="Y3" s="6"/>
      <c r="Z3" s="6"/>
    </row>
    <row r="4" spans="1:26" x14ac:dyDescent="0.25">
      <c r="A4" s="23" t="str">
        <f>'TIITEL-LEHT'!$F$3</f>
        <v>Pärnu Lahe Partnerluskogu MTÜ</v>
      </c>
      <c r="B4" s="70" t="s">
        <v>162</v>
      </c>
      <c r="C4" s="71">
        <f t="shared" ref="C4:C36" si="0">SUM(D4:K4)</f>
        <v>0</v>
      </c>
      <c r="D4" s="71">
        <f t="shared" ref="D4:K4" si="1">SUM(D5:D14)</f>
        <v>0</v>
      </c>
      <c r="E4" s="71">
        <f t="shared" si="1"/>
        <v>0</v>
      </c>
      <c r="F4" s="71">
        <f t="shared" si="1"/>
        <v>0</v>
      </c>
      <c r="G4" s="71">
        <f t="shared" si="1"/>
        <v>0</v>
      </c>
      <c r="H4" s="71">
        <f t="shared" si="1"/>
        <v>0</v>
      </c>
      <c r="I4" s="71">
        <f t="shared" si="1"/>
        <v>0</v>
      </c>
      <c r="J4" s="71">
        <f t="shared" si="1"/>
        <v>0</v>
      </c>
      <c r="K4" s="71">
        <f t="shared" si="1"/>
        <v>0</v>
      </c>
      <c r="L4" s="6"/>
      <c r="M4" s="6"/>
      <c r="N4" s="6"/>
      <c r="O4" s="6"/>
      <c r="P4" s="6"/>
      <c r="Q4" s="6"/>
      <c r="R4" s="6"/>
      <c r="S4" s="6"/>
      <c r="T4" s="6"/>
      <c r="U4" s="6"/>
      <c r="V4" s="6"/>
      <c r="W4" s="6"/>
      <c r="X4" s="6"/>
      <c r="Y4" s="6"/>
      <c r="Z4" s="6"/>
    </row>
    <row r="5" spans="1:26" x14ac:dyDescent="0.25">
      <c r="A5" s="23" t="str">
        <f>'TIITEL-LEHT'!$F$3</f>
        <v>Pärnu Lahe Partnerluskogu MTÜ</v>
      </c>
      <c r="B5" s="72" t="s">
        <v>163</v>
      </c>
      <c r="C5" s="71">
        <f t="shared" si="0"/>
        <v>0</v>
      </c>
      <c r="D5" s="72"/>
      <c r="E5" s="72"/>
      <c r="F5" s="72"/>
      <c r="G5" s="72"/>
      <c r="H5" s="72"/>
      <c r="I5" s="72"/>
      <c r="J5" s="72"/>
      <c r="K5" s="72"/>
      <c r="L5" s="6"/>
      <c r="M5" s="6"/>
      <c r="N5" s="6"/>
      <c r="O5" s="6"/>
      <c r="P5" s="6"/>
      <c r="Q5" s="6"/>
      <c r="R5" s="6"/>
      <c r="S5" s="6"/>
      <c r="T5" s="6"/>
      <c r="U5" s="6"/>
      <c r="V5" s="6"/>
      <c r="W5" s="6"/>
      <c r="X5" s="6"/>
      <c r="Y5" s="6"/>
      <c r="Z5" s="6"/>
    </row>
    <row r="6" spans="1:26" x14ac:dyDescent="0.25">
      <c r="A6" s="23" t="str">
        <f>'TIITEL-LEHT'!$F$3</f>
        <v>Pärnu Lahe Partnerluskogu MTÜ</v>
      </c>
      <c r="B6" s="72" t="s">
        <v>164</v>
      </c>
      <c r="C6" s="71">
        <f t="shared" si="0"/>
        <v>0</v>
      </c>
      <c r="D6" s="72"/>
      <c r="E6" s="72"/>
      <c r="F6" s="72"/>
      <c r="G6" s="72"/>
      <c r="H6" s="72"/>
      <c r="I6" s="72"/>
      <c r="J6" s="72"/>
      <c r="K6" s="72"/>
      <c r="L6" s="6"/>
      <c r="M6" s="6"/>
      <c r="N6" s="6"/>
      <c r="O6" s="6"/>
      <c r="P6" s="6"/>
      <c r="Q6" s="6"/>
      <c r="R6" s="6"/>
      <c r="S6" s="6"/>
      <c r="T6" s="6"/>
      <c r="U6" s="6"/>
      <c r="V6" s="6"/>
      <c r="W6" s="6"/>
      <c r="X6" s="6"/>
      <c r="Y6" s="6"/>
      <c r="Z6" s="6"/>
    </row>
    <row r="7" spans="1:26" x14ac:dyDescent="0.25">
      <c r="A7" s="23" t="str">
        <f>'TIITEL-LEHT'!$F$3</f>
        <v>Pärnu Lahe Partnerluskogu MTÜ</v>
      </c>
      <c r="B7" s="72" t="s">
        <v>165</v>
      </c>
      <c r="C7" s="71">
        <f t="shared" si="0"/>
        <v>0</v>
      </c>
      <c r="D7" s="72"/>
      <c r="E7" s="72"/>
      <c r="F7" s="72"/>
      <c r="G7" s="72"/>
      <c r="H7" s="72"/>
      <c r="I7" s="72"/>
      <c r="J7" s="72"/>
      <c r="K7" s="72"/>
      <c r="L7" s="6"/>
      <c r="M7" s="6"/>
      <c r="N7" s="6"/>
      <c r="O7" s="6"/>
      <c r="P7" s="6"/>
      <c r="Q7" s="6"/>
      <c r="R7" s="6"/>
      <c r="S7" s="6"/>
      <c r="T7" s="6"/>
      <c r="U7" s="6"/>
      <c r="V7" s="6"/>
      <c r="W7" s="6"/>
      <c r="X7" s="6"/>
      <c r="Y7" s="6"/>
      <c r="Z7" s="6"/>
    </row>
    <row r="8" spans="1:26" x14ac:dyDescent="0.25">
      <c r="A8" s="23" t="str">
        <f>'TIITEL-LEHT'!$F$3</f>
        <v>Pärnu Lahe Partnerluskogu MTÜ</v>
      </c>
      <c r="B8" s="72" t="s">
        <v>166</v>
      </c>
      <c r="C8" s="71">
        <f t="shared" si="0"/>
        <v>0</v>
      </c>
      <c r="D8" s="72"/>
      <c r="E8" s="72"/>
      <c r="F8" s="72"/>
      <c r="G8" s="72"/>
      <c r="H8" s="72"/>
      <c r="I8" s="72"/>
      <c r="J8" s="72"/>
      <c r="K8" s="72"/>
      <c r="L8" s="6"/>
      <c r="M8" s="6"/>
      <c r="N8" s="6"/>
      <c r="O8" s="6"/>
      <c r="P8" s="6"/>
      <c r="Q8" s="6"/>
      <c r="R8" s="6"/>
      <c r="S8" s="6"/>
      <c r="T8" s="6"/>
      <c r="U8" s="6"/>
      <c r="V8" s="6"/>
      <c r="W8" s="6"/>
      <c r="X8" s="6"/>
      <c r="Y8" s="6"/>
      <c r="Z8" s="6"/>
    </row>
    <row r="9" spans="1:26" x14ac:dyDescent="0.25">
      <c r="A9" s="23" t="str">
        <f>'TIITEL-LEHT'!$F$3</f>
        <v>Pärnu Lahe Partnerluskogu MTÜ</v>
      </c>
      <c r="B9" s="72" t="s">
        <v>166</v>
      </c>
      <c r="C9" s="71">
        <f t="shared" si="0"/>
        <v>0</v>
      </c>
      <c r="D9" s="72"/>
      <c r="E9" s="72"/>
      <c r="F9" s="72"/>
      <c r="G9" s="72"/>
      <c r="H9" s="72"/>
      <c r="I9" s="72"/>
      <c r="J9" s="72"/>
      <c r="K9" s="72"/>
      <c r="L9" s="6"/>
      <c r="M9" s="6"/>
      <c r="N9" s="6"/>
      <c r="O9" s="6"/>
      <c r="P9" s="6"/>
      <c r="Q9" s="6"/>
      <c r="R9" s="6"/>
      <c r="S9" s="6"/>
      <c r="T9" s="6"/>
      <c r="U9" s="6"/>
      <c r="V9" s="6"/>
      <c r="W9" s="6"/>
      <c r="X9" s="6"/>
      <c r="Y9" s="6"/>
      <c r="Z9" s="6"/>
    </row>
    <row r="10" spans="1:26" x14ac:dyDescent="0.25">
      <c r="A10" s="23" t="str">
        <f>'TIITEL-LEHT'!$F$3</f>
        <v>Pärnu Lahe Partnerluskogu MTÜ</v>
      </c>
      <c r="B10" s="72" t="s">
        <v>166</v>
      </c>
      <c r="C10" s="71">
        <f t="shared" si="0"/>
        <v>0</v>
      </c>
      <c r="D10" s="72"/>
      <c r="E10" s="72"/>
      <c r="F10" s="72"/>
      <c r="G10" s="72"/>
      <c r="H10" s="72"/>
      <c r="I10" s="72"/>
      <c r="J10" s="72"/>
      <c r="K10" s="72"/>
      <c r="L10" s="6"/>
      <c r="M10" s="6"/>
      <c r="N10" s="6"/>
      <c r="O10" s="6"/>
      <c r="P10" s="6"/>
      <c r="Q10" s="6"/>
      <c r="R10" s="6"/>
      <c r="S10" s="6"/>
      <c r="T10" s="6"/>
      <c r="U10" s="6"/>
      <c r="V10" s="6"/>
      <c r="W10" s="6"/>
      <c r="X10" s="6"/>
      <c r="Y10" s="6"/>
      <c r="Z10" s="6"/>
    </row>
    <row r="11" spans="1:26" x14ac:dyDescent="0.25">
      <c r="A11" s="23" t="str">
        <f>'TIITEL-LEHT'!$F$3</f>
        <v>Pärnu Lahe Partnerluskogu MTÜ</v>
      </c>
      <c r="B11" s="72" t="s">
        <v>167</v>
      </c>
      <c r="C11" s="71">
        <f t="shared" si="0"/>
        <v>0</v>
      </c>
      <c r="D11" s="72"/>
      <c r="E11" s="72"/>
      <c r="F11" s="72"/>
      <c r="G11" s="72"/>
      <c r="H11" s="72"/>
      <c r="I11" s="72"/>
      <c r="J11" s="72"/>
      <c r="K11" s="72"/>
      <c r="L11" s="6"/>
      <c r="M11" s="6"/>
      <c r="N11" s="6"/>
      <c r="O11" s="6"/>
      <c r="P11" s="6"/>
      <c r="Q11" s="6"/>
      <c r="R11" s="6"/>
      <c r="S11" s="6"/>
      <c r="T11" s="6"/>
      <c r="U11" s="6"/>
      <c r="V11" s="6"/>
      <c r="W11" s="6"/>
      <c r="X11" s="6"/>
      <c r="Y11" s="6"/>
      <c r="Z11" s="6"/>
    </row>
    <row r="12" spans="1:26" x14ac:dyDescent="0.25">
      <c r="A12" s="23" t="str">
        <f>'TIITEL-LEHT'!$F$3</f>
        <v>Pärnu Lahe Partnerluskogu MTÜ</v>
      </c>
      <c r="B12" s="72" t="s">
        <v>166</v>
      </c>
      <c r="C12" s="71">
        <f t="shared" si="0"/>
        <v>0</v>
      </c>
      <c r="D12" s="72"/>
      <c r="E12" s="72"/>
      <c r="F12" s="72"/>
      <c r="G12" s="72"/>
      <c r="H12" s="72"/>
      <c r="I12" s="72"/>
      <c r="J12" s="72"/>
      <c r="K12" s="72"/>
      <c r="L12" s="6"/>
      <c r="M12" s="6"/>
      <c r="N12" s="6"/>
      <c r="O12" s="6"/>
      <c r="P12" s="6"/>
      <c r="Q12" s="6"/>
      <c r="R12" s="6"/>
      <c r="S12" s="6"/>
      <c r="T12" s="6"/>
      <c r="U12" s="6"/>
      <c r="V12" s="6"/>
      <c r="W12" s="6"/>
      <c r="X12" s="6"/>
      <c r="Y12" s="6"/>
      <c r="Z12" s="6"/>
    </row>
    <row r="13" spans="1:26" x14ac:dyDescent="0.25">
      <c r="A13" s="23" t="str">
        <f>'TIITEL-LEHT'!$F$3</f>
        <v>Pärnu Lahe Partnerluskogu MTÜ</v>
      </c>
      <c r="B13" s="72" t="s">
        <v>166</v>
      </c>
      <c r="C13" s="71">
        <f t="shared" si="0"/>
        <v>0</v>
      </c>
      <c r="D13" s="72"/>
      <c r="E13" s="72"/>
      <c r="F13" s="72"/>
      <c r="G13" s="72"/>
      <c r="H13" s="72"/>
      <c r="I13" s="72"/>
      <c r="J13" s="72"/>
      <c r="K13" s="72"/>
      <c r="L13" s="6"/>
      <c r="M13" s="6"/>
      <c r="N13" s="6"/>
      <c r="O13" s="6"/>
      <c r="P13" s="6"/>
      <c r="Q13" s="6"/>
      <c r="R13" s="6"/>
      <c r="S13" s="6"/>
      <c r="T13" s="6"/>
      <c r="U13" s="6"/>
      <c r="V13" s="6"/>
      <c r="W13" s="6"/>
      <c r="X13" s="6"/>
      <c r="Y13" s="6"/>
      <c r="Z13" s="6"/>
    </row>
    <row r="14" spans="1:26" x14ac:dyDescent="0.25">
      <c r="A14" s="23" t="str">
        <f>'TIITEL-LEHT'!$F$3</f>
        <v>Pärnu Lahe Partnerluskogu MTÜ</v>
      </c>
      <c r="B14" s="72" t="s">
        <v>166</v>
      </c>
      <c r="C14" s="71">
        <f t="shared" si="0"/>
        <v>0</v>
      </c>
      <c r="D14" s="72"/>
      <c r="E14" s="72"/>
      <c r="F14" s="72"/>
      <c r="G14" s="72"/>
      <c r="H14" s="72"/>
      <c r="I14" s="72"/>
      <c r="J14" s="72"/>
      <c r="K14" s="72"/>
      <c r="L14" s="6"/>
      <c r="M14" s="6"/>
      <c r="N14" s="6"/>
      <c r="O14" s="6"/>
      <c r="P14" s="6"/>
      <c r="Q14" s="6"/>
      <c r="R14" s="6"/>
      <c r="S14" s="6"/>
      <c r="T14" s="6"/>
      <c r="U14" s="6"/>
      <c r="V14" s="6"/>
      <c r="W14" s="6"/>
      <c r="X14" s="6"/>
      <c r="Y14" s="6"/>
      <c r="Z14" s="6"/>
    </row>
    <row r="15" spans="1:26" x14ac:dyDescent="0.25">
      <c r="A15" s="23" t="str">
        <f>'TIITEL-LEHT'!$F$3</f>
        <v>Pärnu Lahe Partnerluskogu MTÜ</v>
      </c>
      <c r="B15" s="70" t="s">
        <v>168</v>
      </c>
      <c r="C15" s="71">
        <f t="shared" si="0"/>
        <v>0</v>
      </c>
      <c r="D15" s="71">
        <f t="shared" ref="D15:K15" si="2">SUM(D16:D25)</f>
        <v>0</v>
      </c>
      <c r="E15" s="71">
        <f t="shared" si="2"/>
        <v>0</v>
      </c>
      <c r="F15" s="71">
        <f t="shared" si="2"/>
        <v>0</v>
      </c>
      <c r="G15" s="71">
        <f t="shared" si="2"/>
        <v>0</v>
      </c>
      <c r="H15" s="71">
        <f t="shared" si="2"/>
        <v>0</v>
      </c>
      <c r="I15" s="71">
        <f t="shared" si="2"/>
        <v>0</v>
      </c>
      <c r="J15" s="71">
        <f t="shared" si="2"/>
        <v>0</v>
      </c>
      <c r="K15" s="71">
        <f t="shared" si="2"/>
        <v>0</v>
      </c>
      <c r="L15" s="6"/>
      <c r="M15" s="6"/>
      <c r="N15" s="6"/>
      <c r="O15" s="6"/>
      <c r="P15" s="6"/>
      <c r="Q15" s="6"/>
      <c r="R15" s="6"/>
      <c r="S15" s="6"/>
      <c r="T15" s="6"/>
      <c r="U15" s="6"/>
      <c r="V15" s="6"/>
      <c r="W15" s="6"/>
      <c r="X15" s="6"/>
      <c r="Y15" s="6"/>
      <c r="Z15" s="6"/>
    </row>
    <row r="16" spans="1:26" x14ac:dyDescent="0.25">
      <c r="A16" s="23" t="str">
        <f>'TIITEL-LEHT'!$F$3</f>
        <v>Pärnu Lahe Partnerluskogu MTÜ</v>
      </c>
      <c r="B16" s="72" t="s">
        <v>166</v>
      </c>
      <c r="C16" s="73">
        <f t="shared" si="0"/>
        <v>0</v>
      </c>
      <c r="D16" s="72"/>
      <c r="E16" s="72"/>
      <c r="F16" s="72"/>
      <c r="G16" s="72"/>
      <c r="H16" s="72"/>
      <c r="I16" s="72"/>
      <c r="J16" s="72"/>
      <c r="K16" s="72"/>
      <c r="L16" s="6"/>
      <c r="M16" s="6"/>
      <c r="N16" s="6"/>
      <c r="O16" s="6"/>
      <c r="P16" s="6"/>
      <c r="Q16" s="6"/>
      <c r="R16" s="6"/>
      <c r="S16" s="6"/>
      <c r="T16" s="6"/>
      <c r="U16" s="6"/>
      <c r="V16" s="6"/>
      <c r="W16" s="6"/>
      <c r="X16" s="6"/>
      <c r="Y16" s="6"/>
      <c r="Z16" s="6"/>
    </row>
    <row r="17" spans="1:26" x14ac:dyDescent="0.25">
      <c r="A17" s="23" t="str">
        <f>'TIITEL-LEHT'!$F$3</f>
        <v>Pärnu Lahe Partnerluskogu MTÜ</v>
      </c>
      <c r="B17" s="72" t="s">
        <v>166</v>
      </c>
      <c r="C17" s="73">
        <f t="shared" si="0"/>
        <v>0</v>
      </c>
      <c r="D17" s="72"/>
      <c r="E17" s="72"/>
      <c r="F17" s="72"/>
      <c r="G17" s="72"/>
      <c r="H17" s="72"/>
      <c r="I17" s="72"/>
      <c r="J17" s="72"/>
      <c r="K17" s="72"/>
      <c r="L17" s="6"/>
      <c r="M17" s="6"/>
      <c r="N17" s="6"/>
      <c r="O17" s="6"/>
      <c r="P17" s="6"/>
      <c r="Q17" s="6"/>
      <c r="R17" s="6"/>
      <c r="S17" s="6"/>
      <c r="T17" s="6"/>
      <c r="U17" s="6"/>
      <c r="V17" s="6"/>
      <c r="W17" s="6"/>
      <c r="X17" s="6"/>
      <c r="Y17" s="6"/>
      <c r="Z17" s="6"/>
    </row>
    <row r="18" spans="1:26" x14ac:dyDescent="0.25">
      <c r="A18" s="23" t="str">
        <f>'TIITEL-LEHT'!$F$3</f>
        <v>Pärnu Lahe Partnerluskogu MTÜ</v>
      </c>
      <c r="B18" s="72" t="s">
        <v>166</v>
      </c>
      <c r="C18" s="73">
        <f t="shared" si="0"/>
        <v>0</v>
      </c>
      <c r="D18" s="72"/>
      <c r="E18" s="72"/>
      <c r="F18" s="72"/>
      <c r="G18" s="72"/>
      <c r="H18" s="72"/>
      <c r="I18" s="72"/>
      <c r="J18" s="72"/>
      <c r="K18" s="72"/>
      <c r="L18" s="6"/>
      <c r="M18" s="6"/>
      <c r="N18" s="6"/>
      <c r="O18" s="6"/>
      <c r="P18" s="6"/>
      <c r="Q18" s="6"/>
      <c r="R18" s="6"/>
      <c r="S18" s="6"/>
      <c r="T18" s="6"/>
      <c r="U18" s="6"/>
      <c r="V18" s="6"/>
      <c r="W18" s="6"/>
      <c r="X18" s="6"/>
      <c r="Y18" s="6"/>
      <c r="Z18" s="6"/>
    </row>
    <row r="19" spans="1:26" x14ac:dyDescent="0.25">
      <c r="A19" s="23" t="str">
        <f>'TIITEL-LEHT'!$F$3</f>
        <v>Pärnu Lahe Partnerluskogu MTÜ</v>
      </c>
      <c r="B19" s="72" t="s">
        <v>166</v>
      </c>
      <c r="C19" s="73">
        <f t="shared" si="0"/>
        <v>0</v>
      </c>
      <c r="D19" s="72"/>
      <c r="E19" s="72"/>
      <c r="F19" s="72"/>
      <c r="G19" s="72"/>
      <c r="H19" s="72"/>
      <c r="I19" s="72"/>
      <c r="J19" s="72"/>
      <c r="K19" s="72"/>
      <c r="L19" s="6"/>
      <c r="M19" s="6"/>
      <c r="N19" s="6"/>
      <c r="O19" s="6"/>
      <c r="P19" s="6"/>
      <c r="Q19" s="6"/>
      <c r="R19" s="6"/>
      <c r="S19" s="6"/>
      <c r="T19" s="6"/>
      <c r="U19" s="6"/>
      <c r="V19" s="6"/>
      <c r="W19" s="6"/>
      <c r="X19" s="6"/>
      <c r="Y19" s="6"/>
      <c r="Z19" s="6"/>
    </row>
    <row r="20" spans="1:26" x14ac:dyDescent="0.25">
      <c r="A20" s="23" t="str">
        <f>'TIITEL-LEHT'!$F$3</f>
        <v>Pärnu Lahe Partnerluskogu MTÜ</v>
      </c>
      <c r="B20" s="72" t="s">
        <v>166</v>
      </c>
      <c r="C20" s="73">
        <f t="shared" si="0"/>
        <v>0</v>
      </c>
      <c r="D20" s="72"/>
      <c r="E20" s="72"/>
      <c r="F20" s="72"/>
      <c r="G20" s="72"/>
      <c r="H20" s="72"/>
      <c r="I20" s="72"/>
      <c r="J20" s="72"/>
      <c r="K20" s="72"/>
      <c r="L20" s="6"/>
      <c r="M20" s="6"/>
      <c r="N20" s="6"/>
      <c r="O20" s="6"/>
      <c r="P20" s="6"/>
      <c r="Q20" s="6"/>
      <c r="R20" s="6"/>
      <c r="S20" s="6"/>
      <c r="T20" s="6"/>
      <c r="U20" s="6"/>
      <c r="V20" s="6"/>
      <c r="W20" s="6"/>
      <c r="X20" s="6"/>
      <c r="Y20" s="6"/>
      <c r="Z20" s="6"/>
    </row>
    <row r="21" spans="1:26" ht="15.75" customHeight="1" x14ac:dyDescent="0.25">
      <c r="A21" s="23" t="str">
        <f>'TIITEL-LEHT'!$F$3</f>
        <v>Pärnu Lahe Partnerluskogu MTÜ</v>
      </c>
      <c r="B21" s="72" t="s">
        <v>166</v>
      </c>
      <c r="C21" s="73">
        <f t="shared" si="0"/>
        <v>0</v>
      </c>
      <c r="D21" s="72"/>
      <c r="E21" s="72"/>
      <c r="F21" s="72"/>
      <c r="G21" s="72"/>
      <c r="H21" s="72"/>
      <c r="I21" s="72"/>
      <c r="J21" s="72"/>
      <c r="K21" s="72"/>
      <c r="L21" s="6"/>
      <c r="M21" s="6"/>
      <c r="N21" s="6"/>
      <c r="O21" s="6"/>
      <c r="P21" s="6"/>
      <c r="Q21" s="6"/>
      <c r="R21" s="6"/>
      <c r="S21" s="6"/>
      <c r="T21" s="6"/>
      <c r="U21" s="6"/>
      <c r="V21" s="6"/>
      <c r="W21" s="6"/>
      <c r="X21" s="6"/>
      <c r="Y21" s="6"/>
      <c r="Z21" s="6"/>
    </row>
    <row r="22" spans="1:26" ht="15.75" customHeight="1" x14ac:dyDescent="0.25">
      <c r="A22" s="23" t="str">
        <f>'TIITEL-LEHT'!$F$3</f>
        <v>Pärnu Lahe Partnerluskogu MTÜ</v>
      </c>
      <c r="B22" s="72" t="s">
        <v>166</v>
      </c>
      <c r="C22" s="73">
        <f t="shared" si="0"/>
        <v>0</v>
      </c>
      <c r="D22" s="72"/>
      <c r="E22" s="72"/>
      <c r="F22" s="72"/>
      <c r="G22" s="72"/>
      <c r="H22" s="72"/>
      <c r="I22" s="72"/>
      <c r="J22" s="72"/>
      <c r="K22" s="72"/>
      <c r="L22" s="6"/>
      <c r="M22" s="6"/>
      <c r="N22" s="6"/>
      <c r="O22" s="6"/>
      <c r="P22" s="6"/>
      <c r="Q22" s="6"/>
      <c r="R22" s="6"/>
      <c r="S22" s="6"/>
      <c r="T22" s="6"/>
      <c r="U22" s="6"/>
      <c r="V22" s="6"/>
      <c r="W22" s="6"/>
      <c r="X22" s="6"/>
      <c r="Y22" s="6"/>
      <c r="Z22" s="6"/>
    </row>
    <row r="23" spans="1:26" ht="15.75" customHeight="1" x14ac:dyDescent="0.25">
      <c r="A23" s="23" t="str">
        <f>'TIITEL-LEHT'!$F$3</f>
        <v>Pärnu Lahe Partnerluskogu MTÜ</v>
      </c>
      <c r="B23" s="72" t="s">
        <v>166</v>
      </c>
      <c r="C23" s="73">
        <f t="shared" si="0"/>
        <v>0</v>
      </c>
      <c r="D23" s="72"/>
      <c r="E23" s="72"/>
      <c r="F23" s="72"/>
      <c r="G23" s="72"/>
      <c r="H23" s="72"/>
      <c r="I23" s="72"/>
      <c r="J23" s="72"/>
      <c r="K23" s="72"/>
      <c r="L23" s="6"/>
      <c r="M23" s="6"/>
      <c r="N23" s="6"/>
      <c r="O23" s="6"/>
      <c r="P23" s="6"/>
      <c r="Q23" s="6"/>
      <c r="R23" s="6"/>
      <c r="S23" s="6"/>
      <c r="T23" s="6"/>
      <c r="U23" s="6"/>
      <c r="V23" s="6"/>
      <c r="W23" s="6"/>
      <c r="X23" s="6"/>
      <c r="Y23" s="6"/>
      <c r="Z23" s="6"/>
    </row>
    <row r="24" spans="1:26" ht="15.75" customHeight="1" x14ac:dyDescent="0.25">
      <c r="A24" s="23" t="str">
        <f>'TIITEL-LEHT'!$F$3</f>
        <v>Pärnu Lahe Partnerluskogu MTÜ</v>
      </c>
      <c r="B24" s="72" t="s">
        <v>166</v>
      </c>
      <c r="C24" s="73">
        <f t="shared" si="0"/>
        <v>0</v>
      </c>
      <c r="D24" s="72"/>
      <c r="E24" s="72"/>
      <c r="F24" s="72"/>
      <c r="G24" s="72"/>
      <c r="H24" s="72"/>
      <c r="I24" s="72"/>
      <c r="J24" s="72"/>
      <c r="K24" s="72"/>
      <c r="L24" s="6"/>
      <c r="M24" s="6"/>
      <c r="N24" s="6"/>
      <c r="O24" s="6"/>
      <c r="P24" s="6"/>
      <c r="Q24" s="6"/>
      <c r="R24" s="6"/>
      <c r="S24" s="6"/>
      <c r="T24" s="6"/>
      <c r="U24" s="6"/>
      <c r="V24" s="6"/>
      <c r="W24" s="6"/>
      <c r="X24" s="6"/>
      <c r="Y24" s="6"/>
      <c r="Z24" s="6"/>
    </row>
    <row r="25" spans="1:26" ht="15.75" customHeight="1" x14ac:dyDescent="0.25">
      <c r="A25" s="23" t="str">
        <f>'TIITEL-LEHT'!$F$3</f>
        <v>Pärnu Lahe Partnerluskogu MTÜ</v>
      </c>
      <c r="B25" s="72" t="s">
        <v>166</v>
      </c>
      <c r="C25" s="73">
        <f t="shared" si="0"/>
        <v>0</v>
      </c>
      <c r="D25" s="72"/>
      <c r="E25" s="72"/>
      <c r="F25" s="72"/>
      <c r="G25" s="72"/>
      <c r="H25" s="72"/>
      <c r="I25" s="72"/>
      <c r="J25" s="72"/>
      <c r="K25" s="72"/>
      <c r="L25" s="6"/>
      <c r="M25" s="6"/>
      <c r="N25" s="6"/>
      <c r="O25" s="6"/>
      <c r="P25" s="6"/>
      <c r="Q25" s="6"/>
      <c r="R25" s="6"/>
      <c r="S25" s="6"/>
      <c r="T25" s="6"/>
      <c r="U25" s="6"/>
      <c r="V25" s="6"/>
      <c r="W25" s="6"/>
      <c r="X25" s="6"/>
      <c r="Y25" s="6"/>
      <c r="Z25" s="6"/>
    </row>
    <row r="26" spans="1:26" ht="15.75" customHeight="1" x14ac:dyDescent="0.25">
      <c r="A26" s="23" t="str">
        <f>'TIITEL-LEHT'!$F$3</f>
        <v>Pärnu Lahe Partnerluskogu MTÜ</v>
      </c>
      <c r="B26" s="74" t="s">
        <v>169</v>
      </c>
      <c r="C26" s="73">
        <f t="shared" si="0"/>
        <v>114910.45</v>
      </c>
      <c r="D26" s="44">
        <f t="shared" ref="D26:K26" si="3">SUM(D27:D36)</f>
        <v>15502.16</v>
      </c>
      <c r="E26" s="44">
        <f t="shared" si="3"/>
        <v>15623.119999999999</v>
      </c>
      <c r="F26" s="44">
        <f t="shared" si="3"/>
        <v>17377.55</v>
      </c>
      <c r="G26" s="44">
        <f t="shared" si="3"/>
        <v>16771.96</v>
      </c>
      <c r="H26" s="44">
        <f t="shared" si="3"/>
        <v>16772.359999999997</v>
      </c>
      <c r="I26" s="44">
        <f t="shared" si="3"/>
        <v>17226.14</v>
      </c>
      <c r="J26" s="44">
        <f t="shared" si="3"/>
        <v>15637.160000000002</v>
      </c>
      <c r="K26" s="44">
        <f t="shared" si="3"/>
        <v>0</v>
      </c>
      <c r="L26" s="6"/>
      <c r="M26" s="6"/>
      <c r="N26" s="6"/>
      <c r="O26" s="6"/>
      <c r="P26" s="6"/>
      <c r="Q26" s="6"/>
      <c r="R26" s="6"/>
      <c r="S26" s="6"/>
      <c r="T26" s="6"/>
      <c r="U26" s="6"/>
      <c r="V26" s="6"/>
      <c r="W26" s="6"/>
      <c r="X26" s="6"/>
      <c r="Y26" s="6"/>
      <c r="Z26" s="6"/>
    </row>
    <row r="27" spans="1:26" ht="15.75" customHeight="1" x14ac:dyDescent="0.25">
      <c r="A27" s="23" t="str">
        <f>'TIITEL-LEHT'!$F$3</f>
        <v>Pärnu Lahe Partnerluskogu MTÜ</v>
      </c>
      <c r="B27" s="50" t="s">
        <v>170</v>
      </c>
      <c r="C27" s="73">
        <f t="shared" si="0"/>
        <v>109542.77999999998</v>
      </c>
      <c r="D27" s="50">
        <v>15502.16</v>
      </c>
      <c r="E27" s="50">
        <v>15489.32</v>
      </c>
      <c r="F27" s="50">
        <v>17001.11</v>
      </c>
      <c r="G27" s="50">
        <v>15260.85</v>
      </c>
      <c r="H27" s="50">
        <v>15342.74</v>
      </c>
      <c r="I27" s="50">
        <v>15421.48</v>
      </c>
      <c r="J27" s="50">
        <v>15525.12</v>
      </c>
      <c r="K27" s="50"/>
      <c r="L27" s="6"/>
      <c r="M27" s="6"/>
      <c r="N27" s="6"/>
      <c r="O27" s="6"/>
      <c r="P27" s="6"/>
      <c r="Q27" s="6"/>
      <c r="R27" s="6"/>
      <c r="S27" s="6"/>
      <c r="T27" s="6"/>
      <c r="U27" s="6"/>
      <c r="V27" s="6"/>
      <c r="W27" s="6"/>
      <c r="X27" s="6"/>
      <c r="Y27" s="6"/>
      <c r="Z27" s="6"/>
    </row>
    <row r="28" spans="1:26" ht="15.75" customHeight="1" x14ac:dyDescent="0.25">
      <c r="A28" s="23" t="str">
        <f>'TIITEL-LEHT'!$F$3</f>
        <v>Pärnu Lahe Partnerluskogu MTÜ</v>
      </c>
      <c r="B28" s="50" t="s">
        <v>171</v>
      </c>
      <c r="C28" s="73">
        <f t="shared" si="0"/>
        <v>5301</v>
      </c>
      <c r="D28" s="50"/>
      <c r="E28" s="50">
        <v>130</v>
      </c>
      <c r="F28" s="50">
        <v>370</v>
      </c>
      <c r="G28" s="50">
        <v>1500</v>
      </c>
      <c r="H28" s="50">
        <v>1416</v>
      </c>
      <c r="I28" s="50">
        <v>1790</v>
      </c>
      <c r="J28" s="50">
        <v>95</v>
      </c>
      <c r="K28" s="50"/>
      <c r="L28" s="6"/>
      <c r="M28" s="6"/>
      <c r="N28" s="6"/>
      <c r="O28" s="6"/>
      <c r="P28" s="6"/>
      <c r="Q28" s="6"/>
      <c r="R28" s="6"/>
      <c r="S28" s="6"/>
      <c r="T28" s="6"/>
      <c r="U28" s="6"/>
      <c r="V28" s="6"/>
      <c r="W28" s="6"/>
      <c r="X28" s="6"/>
      <c r="Y28" s="6"/>
      <c r="Z28" s="6"/>
    </row>
    <row r="29" spans="1:26" ht="15.75" customHeight="1" x14ac:dyDescent="0.25">
      <c r="A29" s="23" t="str">
        <f>'TIITEL-LEHT'!$F$3</f>
        <v>Pärnu Lahe Partnerluskogu MTÜ</v>
      </c>
      <c r="B29" s="50" t="s">
        <v>172</v>
      </c>
      <c r="C29" s="73">
        <f t="shared" si="0"/>
        <v>66.669999999999987</v>
      </c>
      <c r="D29" s="50"/>
      <c r="E29" s="50">
        <v>3.8</v>
      </c>
      <c r="F29" s="50">
        <v>6.44</v>
      </c>
      <c r="G29" s="50">
        <v>11.11</v>
      </c>
      <c r="H29" s="50">
        <v>13.62</v>
      </c>
      <c r="I29" s="50">
        <v>14.66</v>
      </c>
      <c r="J29" s="50">
        <v>17.04</v>
      </c>
      <c r="K29" s="50"/>
      <c r="L29" s="6"/>
      <c r="M29" s="6"/>
      <c r="N29" s="6"/>
      <c r="O29" s="6"/>
      <c r="P29" s="6"/>
      <c r="Q29" s="6"/>
      <c r="R29" s="6"/>
      <c r="S29" s="6"/>
      <c r="T29" s="6"/>
      <c r="U29" s="6"/>
      <c r="V29" s="6"/>
      <c r="W29" s="6"/>
      <c r="X29" s="6"/>
      <c r="Y29" s="6"/>
      <c r="Z29" s="6"/>
    </row>
    <row r="30" spans="1:26" ht="15.75" customHeight="1" x14ac:dyDescent="0.25">
      <c r="A30" s="23" t="str">
        <f>'TIITEL-LEHT'!$F$3</f>
        <v>Pärnu Lahe Partnerluskogu MTÜ</v>
      </c>
      <c r="B30" s="50" t="s">
        <v>173</v>
      </c>
      <c r="C30" s="73">
        <f t="shared" si="0"/>
        <v>0</v>
      </c>
      <c r="D30" s="50"/>
      <c r="E30" s="50"/>
      <c r="F30" s="50"/>
      <c r="G30" s="50"/>
      <c r="H30" s="50"/>
      <c r="I30" s="50"/>
      <c r="J30" s="50"/>
      <c r="K30" s="50"/>
      <c r="L30" s="6"/>
      <c r="M30" s="6"/>
      <c r="N30" s="6"/>
      <c r="O30" s="6"/>
      <c r="P30" s="6"/>
      <c r="Q30" s="6"/>
      <c r="R30" s="6"/>
      <c r="S30" s="6"/>
      <c r="T30" s="6"/>
      <c r="U30" s="6"/>
      <c r="V30" s="6"/>
      <c r="W30" s="6"/>
      <c r="X30" s="6"/>
      <c r="Y30" s="6"/>
      <c r="Z30" s="6"/>
    </row>
    <row r="31" spans="1:26" ht="15.75" customHeight="1" x14ac:dyDescent="0.25">
      <c r="A31" s="23" t="str">
        <f>'TIITEL-LEHT'!$F$3</f>
        <v>Pärnu Lahe Partnerluskogu MTÜ</v>
      </c>
      <c r="B31" s="50" t="s">
        <v>173</v>
      </c>
      <c r="C31" s="73">
        <f t="shared" si="0"/>
        <v>0</v>
      </c>
      <c r="D31" s="75"/>
      <c r="E31" s="75"/>
      <c r="F31" s="75"/>
      <c r="G31" s="75"/>
      <c r="H31" s="75"/>
      <c r="I31" s="50"/>
      <c r="J31" s="50"/>
      <c r="K31" s="50"/>
      <c r="L31" s="6"/>
      <c r="M31" s="6"/>
      <c r="N31" s="6"/>
      <c r="O31" s="6"/>
      <c r="P31" s="6"/>
      <c r="Q31" s="6"/>
      <c r="R31" s="6"/>
      <c r="S31" s="6"/>
      <c r="T31" s="6"/>
      <c r="U31" s="6"/>
      <c r="V31" s="6"/>
      <c r="W31" s="6"/>
      <c r="X31" s="6"/>
      <c r="Y31" s="6"/>
      <c r="Z31" s="6"/>
    </row>
    <row r="32" spans="1:26" ht="15.75" customHeight="1" x14ac:dyDescent="0.25">
      <c r="A32" s="23" t="str">
        <f>'TIITEL-LEHT'!$F$3</f>
        <v>Pärnu Lahe Partnerluskogu MTÜ</v>
      </c>
      <c r="B32" s="50" t="s">
        <v>173</v>
      </c>
      <c r="C32" s="73">
        <f t="shared" si="0"/>
        <v>0</v>
      </c>
      <c r="D32" s="75"/>
      <c r="E32" s="75"/>
      <c r="F32" s="75"/>
      <c r="G32" s="75"/>
      <c r="H32" s="75"/>
      <c r="I32" s="50"/>
      <c r="J32" s="50"/>
      <c r="K32" s="50"/>
      <c r="L32" s="6"/>
      <c r="M32" s="6"/>
      <c r="N32" s="6"/>
      <c r="O32" s="6"/>
      <c r="P32" s="6"/>
      <c r="Q32" s="6"/>
      <c r="R32" s="6"/>
      <c r="S32" s="6"/>
      <c r="T32" s="6"/>
      <c r="U32" s="6"/>
      <c r="V32" s="6"/>
      <c r="W32" s="6"/>
      <c r="X32" s="6"/>
      <c r="Y32" s="6"/>
      <c r="Z32" s="6"/>
    </row>
    <row r="33" spans="1:26" ht="15.75" customHeight="1" x14ac:dyDescent="0.25">
      <c r="A33" s="23" t="str">
        <f>'TIITEL-LEHT'!$F$3</f>
        <v>Pärnu Lahe Partnerluskogu MTÜ</v>
      </c>
      <c r="B33" s="50" t="s">
        <v>173</v>
      </c>
      <c r="C33" s="73">
        <f t="shared" si="0"/>
        <v>0</v>
      </c>
      <c r="D33" s="76"/>
      <c r="E33" s="76"/>
      <c r="F33" s="76"/>
      <c r="G33" s="76"/>
      <c r="H33" s="77"/>
      <c r="I33" s="50"/>
      <c r="J33" s="50"/>
      <c r="K33" s="50"/>
      <c r="L33" s="6"/>
      <c r="M33" s="6"/>
      <c r="N33" s="6"/>
      <c r="O33" s="6"/>
      <c r="P33" s="6"/>
      <c r="Q33" s="6"/>
      <c r="R33" s="6"/>
      <c r="S33" s="6"/>
      <c r="T33" s="6"/>
      <c r="U33" s="6"/>
      <c r="V33" s="6"/>
      <c r="W33" s="6"/>
      <c r="X33" s="6"/>
      <c r="Y33" s="6"/>
      <c r="Z33" s="6"/>
    </row>
    <row r="34" spans="1:26" ht="15.75" customHeight="1" x14ac:dyDescent="0.25">
      <c r="A34" s="23" t="str">
        <f>'TIITEL-LEHT'!$F$3</f>
        <v>Pärnu Lahe Partnerluskogu MTÜ</v>
      </c>
      <c r="B34" s="50" t="s">
        <v>173</v>
      </c>
      <c r="C34" s="73">
        <f t="shared" si="0"/>
        <v>0</v>
      </c>
      <c r="D34" s="76"/>
      <c r="E34" s="76"/>
      <c r="F34" s="76"/>
      <c r="G34" s="76"/>
      <c r="H34" s="77"/>
      <c r="I34" s="50"/>
      <c r="J34" s="50"/>
      <c r="K34" s="50"/>
      <c r="L34" s="6"/>
      <c r="M34" s="6"/>
      <c r="N34" s="6"/>
      <c r="O34" s="6"/>
      <c r="P34" s="6"/>
      <c r="Q34" s="6"/>
      <c r="R34" s="6"/>
      <c r="S34" s="6"/>
      <c r="T34" s="6"/>
      <c r="U34" s="6"/>
      <c r="V34" s="6"/>
      <c r="W34" s="6"/>
      <c r="X34" s="6"/>
      <c r="Y34" s="6"/>
      <c r="Z34" s="6"/>
    </row>
    <row r="35" spans="1:26" ht="15.75" customHeight="1" x14ac:dyDescent="0.25">
      <c r="A35" s="23" t="str">
        <f>'TIITEL-LEHT'!$F$3</f>
        <v>Pärnu Lahe Partnerluskogu MTÜ</v>
      </c>
      <c r="B35" s="50" t="s">
        <v>173</v>
      </c>
      <c r="C35" s="73">
        <f t="shared" si="0"/>
        <v>0</v>
      </c>
      <c r="D35" s="78"/>
      <c r="E35" s="78"/>
      <c r="F35" s="78"/>
      <c r="G35" s="78"/>
      <c r="H35" s="77"/>
      <c r="I35" s="50"/>
      <c r="J35" s="50"/>
      <c r="K35" s="50"/>
      <c r="L35" s="6"/>
      <c r="M35" s="6"/>
      <c r="N35" s="6"/>
      <c r="O35" s="6"/>
      <c r="P35" s="6"/>
      <c r="Q35" s="6"/>
      <c r="R35" s="6"/>
      <c r="S35" s="6"/>
      <c r="T35" s="6"/>
      <c r="U35" s="6"/>
      <c r="V35" s="6"/>
      <c r="W35" s="6"/>
      <c r="X35" s="6"/>
      <c r="Y35" s="6"/>
      <c r="Z35" s="6"/>
    </row>
    <row r="36" spans="1:26" ht="15.75" customHeight="1" x14ac:dyDescent="0.25">
      <c r="A36" s="23" t="str">
        <f>'TIITEL-LEHT'!$F$3</f>
        <v>Pärnu Lahe Partnerluskogu MTÜ</v>
      </c>
      <c r="B36" s="50" t="s">
        <v>173</v>
      </c>
      <c r="C36" s="73">
        <f t="shared" si="0"/>
        <v>0</v>
      </c>
      <c r="D36" s="50"/>
      <c r="E36" s="50"/>
      <c r="F36" s="50"/>
      <c r="G36" s="50"/>
      <c r="H36" s="50"/>
      <c r="I36" s="50"/>
      <c r="J36" s="50"/>
      <c r="K36" s="50"/>
      <c r="L36" s="6"/>
      <c r="M36" s="6"/>
      <c r="N36" s="6"/>
      <c r="O36" s="6"/>
      <c r="P36" s="6"/>
      <c r="Q36" s="6"/>
      <c r="R36" s="6"/>
      <c r="S36" s="6"/>
      <c r="T36" s="6"/>
      <c r="U36" s="6"/>
      <c r="V36" s="6"/>
      <c r="W36" s="6"/>
      <c r="X36" s="6"/>
      <c r="Y36" s="6"/>
      <c r="Z36" s="6"/>
    </row>
    <row r="37" spans="1:26" ht="15.7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4.42578125" defaultRowHeight="15" customHeight="1" x14ac:dyDescent="0.25"/>
  <cols>
    <col min="1" max="1" width="53.85546875" customWidth="1"/>
    <col min="2" max="2" width="29.28515625" customWidth="1"/>
    <col min="3" max="3" width="8.5703125" customWidth="1"/>
    <col min="4" max="4" width="8" customWidth="1"/>
    <col min="5" max="5" width="8.85546875" customWidth="1"/>
    <col min="6" max="6" width="8" customWidth="1"/>
    <col min="7" max="11" width="9.140625" customWidth="1"/>
    <col min="12" max="12" width="9.140625" hidden="1" customWidth="1"/>
    <col min="13" max="26" width="8" customWidth="1"/>
  </cols>
  <sheetData>
    <row r="1" spans="1:26" ht="45" customHeight="1" x14ac:dyDescent="0.25">
      <c r="A1" s="79" t="s">
        <v>174</v>
      </c>
      <c r="B1" s="6"/>
      <c r="C1" s="6"/>
      <c r="D1" s="6"/>
      <c r="E1" s="6"/>
      <c r="F1" s="6"/>
      <c r="G1" s="6"/>
      <c r="H1" s="6"/>
      <c r="I1" s="6"/>
      <c r="J1" s="6"/>
      <c r="K1" s="6"/>
      <c r="L1" s="6"/>
      <c r="M1" s="6"/>
      <c r="N1" s="6"/>
      <c r="O1" s="6"/>
      <c r="P1" s="6"/>
      <c r="Q1" s="6"/>
      <c r="R1" s="6"/>
      <c r="S1" s="6"/>
      <c r="T1" s="6"/>
      <c r="U1" s="6"/>
      <c r="V1" s="6"/>
      <c r="W1" s="6"/>
      <c r="X1" s="6"/>
      <c r="Y1" s="6"/>
      <c r="Z1" s="6"/>
    </row>
    <row r="2" spans="1:26" x14ac:dyDescent="0.25">
      <c r="A2" s="5"/>
      <c r="B2" s="6"/>
      <c r="C2" s="6"/>
      <c r="D2" s="6"/>
      <c r="E2" s="6"/>
      <c r="F2" s="6"/>
      <c r="G2" s="6"/>
      <c r="H2" s="6"/>
      <c r="I2" s="6"/>
      <c r="J2" s="6"/>
      <c r="K2" s="6"/>
      <c r="L2" s="6"/>
      <c r="M2" s="6"/>
      <c r="N2" s="6"/>
      <c r="O2" s="6"/>
      <c r="P2" s="6"/>
      <c r="Q2" s="6"/>
      <c r="R2" s="6"/>
      <c r="S2" s="6"/>
      <c r="T2" s="6"/>
      <c r="U2" s="6"/>
      <c r="V2" s="6"/>
      <c r="W2" s="6"/>
      <c r="X2" s="6"/>
      <c r="Y2" s="6"/>
      <c r="Z2" s="6"/>
    </row>
    <row r="3" spans="1:26" x14ac:dyDescent="0.25">
      <c r="A3" s="66" t="s">
        <v>9</v>
      </c>
      <c r="B3" s="74" t="s">
        <v>175</v>
      </c>
      <c r="C3" s="74" t="s">
        <v>176</v>
      </c>
      <c r="D3" s="74" t="s">
        <v>177</v>
      </c>
      <c r="E3" s="80">
        <v>2015</v>
      </c>
      <c r="F3" s="80">
        <v>2016</v>
      </c>
      <c r="G3" s="80">
        <v>2017</v>
      </c>
      <c r="H3" s="80">
        <v>2018</v>
      </c>
      <c r="I3" s="80">
        <v>2019</v>
      </c>
      <c r="J3" s="80">
        <v>2020</v>
      </c>
      <c r="K3" s="80">
        <v>2021</v>
      </c>
      <c r="L3" s="80">
        <v>2022</v>
      </c>
      <c r="M3" s="6"/>
      <c r="N3" s="6"/>
      <c r="O3" s="6"/>
      <c r="P3" s="6"/>
      <c r="Q3" s="6"/>
      <c r="R3" s="6"/>
      <c r="S3" s="6"/>
      <c r="T3" s="6"/>
      <c r="U3" s="6"/>
      <c r="V3" s="6"/>
      <c r="W3" s="6"/>
      <c r="X3" s="6"/>
      <c r="Y3" s="6"/>
      <c r="Z3" s="6"/>
    </row>
    <row r="4" spans="1:26" x14ac:dyDescent="0.25">
      <c r="A4" s="23" t="str">
        <f>'TIITEL-LEHT'!$F$3</f>
        <v>Pärnu Lahe Partnerluskogu MTÜ</v>
      </c>
      <c r="B4" s="50" t="s">
        <v>178</v>
      </c>
      <c r="C4" s="50"/>
      <c r="D4" s="23">
        <f t="shared" ref="D4:D26" si="0">SUM(E4:L4)</f>
        <v>173</v>
      </c>
      <c r="E4" s="50">
        <v>0</v>
      </c>
      <c r="F4" s="50">
        <v>22</v>
      </c>
      <c r="G4" s="50">
        <v>79.5</v>
      </c>
      <c r="H4" s="50">
        <v>38</v>
      </c>
      <c r="I4" s="50">
        <v>23.5</v>
      </c>
      <c r="J4" s="50">
        <v>0</v>
      </c>
      <c r="K4" s="50">
        <v>10</v>
      </c>
      <c r="L4" s="50"/>
      <c r="M4" s="6"/>
      <c r="N4" s="6"/>
      <c r="O4" s="6"/>
      <c r="P4" s="6"/>
      <c r="Q4" s="6"/>
      <c r="R4" s="6"/>
      <c r="S4" s="6"/>
      <c r="T4" s="6"/>
      <c r="U4" s="6"/>
      <c r="V4" s="6"/>
      <c r="W4" s="6"/>
      <c r="X4" s="6"/>
      <c r="Y4" s="6"/>
      <c r="Z4" s="6"/>
    </row>
    <row r="5" spans="1:26" x14ac:dyDescent="0.25">
      <c r="A5" s="23" t="str">
        <f>'TIITEL-LEHT'!$F$3</f>
        <v>Pärnu Lahe Partnerluskogu MTÜ</v>
      </c>
      <c r="B5" s="50" t="s">
        <v>179</v>
      </c>
      <c r="C5" s="50"/>
      <c r="D5" s="23">
        <f t="shared" si="0"/>
        <v>46</v>
      </c>
      <c r="E5" s="50">
        <v>0</v>
      </c>
      <c r="F5" s="50">
        <v>8</v>
      </c>
      <c r="G5" s="50">
        <v>20</v>
      </c>
      <c r="H5" s="50">
        <v>13</v>
      </c>
      <c r="I5" s="50">
        <v>5</v>
      </c>
      <c r="J5" s="50">
        <v>0</v>
      </c>
      <c r="K5" s="50">
        <v>0</v>
      </c>
      <c r="L5" s="50"/>
      <c r="M5" s="6"/>
      <c r="N5" s="6"/>
      <c r="O5" s="6"/>
      <c r="P5" s="6"/>
      <c r="Q5" s="6"/>
      <c r="R5" s="6"/>
      <c r="S5" s="6"/>
      <c r="T5" s="6"/>
      <c r="U5" s="6"/>
      <c r="V5" s="6"/>
      <c r="W5" s="6"/>
      <c r="X5" s="6"/>
      <c r="Y5" s="6"/>
      <c r="Z5" s="6"/>
    </row>
    <row r="6" spans="1:26" x14ac:dyDescent="0.25">
      <c r="A6" s="23" t="str">
        <f>'TIITEL-LEHT'!$F$3</f>
        <v>Pärnu Lahe Partnerluskogu MTÜ</v>
      </c>
      <c r="B6" s="50" t="s">
        <v>180</v>
      </c>
      <c r="C6" s="50"/>
      <c r="D6" s="23">
        <f t="shared" si="0"/>
        <v>123</v>
      </c>
      <c r="E6" s="50">
        <v>0</v>
      </c>
      <c r="F6" s="50">
        <v>15</v>
      </c>
      <c r="G6" s="50">
        <v>46</v>
      </c>
      <c r="H6" s="50">
        <v>17</v>
      </c>
      <c r="I6" s="50">
        <v>28</v>
      </c>
      <c r="J6" s="50">
        <v>8</v>
      </c>
      <c r="K6" s="50">
        <v>9</v>
      </c>
      <c r="L6" s="50"/>
      <c r="M6" s="6"/>
      <c r="N6" s="6"/>
      <c r="O6" s="6"/>
      <c r="P6" s="6"/>
      <c r="Q6" s="6"/>
      <c r="R6" s="6"/>
      <c r="S6" s="6"/>
      <c r="T6" s="6"/>
      <c r="U6" s="6"/>
      <c r="V6" s="6"/>
      <c r="W6" s="6"/>
      <c r="X6" s="6"/>
      <c r="Y6" s="6"/>
      <c r="Z6" s="6"/>
    </row>
    <row r="7" spans="1:26" x14ac:dyDescent="0.25">
      <c r="A7" s="23" t="str">
        <f>'TIITEL-LEHT'!$F$3</f>
        <v>Pärnu Lahe Partnerluskogu MTÜ</v>
      </c>
      <c r="B7" s="50" t="s">
        <v>181</v>
      </c>
      <c r="C7" s="50"/>
      <c r="D7" s="23">
        <f t="shared" si="0"/>
        <v>123</v>
      </c>
      <c r="E7" s="50">
        <v>0</v>
      </c>
      <c r="F7" s="50">
        <v>21</v>
      </c>
      <c r="G7" s="50">
        <v>51</v>
      </c>
      <c r="H7" s="50">
        <v>28</v>
      </c>
      <c r="I7" s="50">
        <v>14</v>
      </c>
      <c r="J7" s="50">
        <v>4</v>
      </c>
      <c r="K7" s="50">
        <v>5</v>
      </c>
      <c r="L7" s="50"/>
      <c r="M7" s="6"/>
      <c r="N7" s="6"/>
      <c r="O7" s="6"/>
      <c r="P7" s="6"/>
      <c r="Q7" s="6"/>
      <c r="R7" s="6"/>
      <c r="S7" s="6"/>
      <c r="T7" s="6"/>
      <c r="U7" s="6"/>
      <c r="V7" s="6"/>
      <c r="W7" s="6"/>
      <c r="X7" s="6"/>
      <c r="Y7" s="6"/>
      <c r="Z7" s="6"/>
    </row>
    <row r="8" spans="1:26" x14ac:dyDescent="0.25">
      <c r="A8" s="23" t="str">
        <f>'TIITEL-LEHT'!$F$3</f>
        <v>Pärnu Lahe Partnerluskogu MTÜ</v>
      </c>
      <c r="B8" s="50" t="s">
        <v>182</v>
      </c>
      <c r="C8" s="50"/>
      <c r="D8" s="23">
        <f t="shared" si="0"/>
        <v>71</v>
      </c>
      <c r="E8" s="50">
        <v>0</v>
      </c>
      <c r="F8" s="50">
        <v>11</v>
      </c>
      <c r="G8" s="50">
        <v>29</v>
      </c>
      <c r="H8" s="50">
        <v>7</v>
      </c>
      <c r="I8" s="50">
        <v>7</v>
      </c>
      <c r="J8" s="50">
        <v>14</v>
      </c>
      <c r="K8" s="50">
        <v>3</v>
      </c>
      <c r="L8" s="50"/>
      <c r="M8" s="6"/>
      <c r="N8" s="6"/>
      <c r="O8" s="6"/>
      <c r="P8" s="6"/>
      <c r="Q8" s="6"/>
      <c r="R8" s="6"/>
      <c r="S8" s="6"/>
      <c r="T8" s="6"/>
      <c r="U8" s="6"/>
      <c r="V8" s="6"/>
      <c r="W8" s="6"/>
      <c r="X8" s="6"/>
      <c r="Y8" s="6"/>
      <c r="Z8" s="6"/>
    </row>
    <row r="9" spans="1:26" x14ac:dyDescent="0.25">
      <c r="A9" s="23" t="str">
        <f>'TIITEL-LEHT'!$F$3</f>
        <v>Pärnu Lahe Partnerluskogu MTÜ</v>
      </c>
      <c r="B9" s="50" t="s">
        <v>183</v>
      </c>
      <c r="C9" s="50"/>
      <c r="D9" s="23">
        <f t="shared" si="0"/>
        <v>21</v>
      </c>
      <c r="E9" s="50">
        <v>0</v>
      </c>
      <c r="F9" s="50">
        <v>2</v>
      </c>
      <c r="G9" s="50">
        <v>9</v>
      </c>
      <c r="H9" s="50">
        <v>2</v>
      </c>
      <c r="I9" s="50">
        <v>0</v>
      </c>
      <c r="J9" s="50">
        <v>7</v>
      </c>
      <c r="K9" s="50">
        <v>1</v>
      </c>
      <c r="L9" s="50"/>
      <c r="M9" s="6"/>
      <c r="N9" s="6"/>
      <c r="O9" s="6"/>
      <c r="P9" s="6"/>
      <c r="Q9" s="6"/>
      <c r="R9" s="6"/>
      <c r="S9" s="6"/>
      <c r="T9" s="6"/>
      <c r="U9" s="6"/>
      <c r="V9" s="6"/>
      <c r="W9" s="6"/>
      <c r="X9" s="6"/>
      <c r="Y9" s="6"/>
      <c r="Z9" s="6"/>
    </row>
    <row r="10" spans="1:26" x14ac:dyDescent="0.25">
      <c r="A10" s="23" t="str">
        <f>'TIITEL-LEHT'!$F$3</f>
        <v>Pärnu Lahe Partnerluskogu MTÜ</v>
      </c>
      <c r="B10" s="50" t="s">
        <v>184</v>
      </c>
      <c r="C10" s="50"/>
      <c r="D10" s="23">
        <f t="shared" si="0"/>
        <v>21</v>
      </c>
      <c r="E10" s="50">
        <v>0</v>
      </c>
      <c r="F10" s="50">
        <v>2</v>
      </c>
      <c r="G10" s="50">
        <v>2</v>
      </c>
      <c r="H10" s="50">
        <v>1</v>
      </c>
      <c r="I10" s="50">
        <v>1</v>
      </c>
      <c r="J10" s="50">
        <v>14</v>
      </c>
      <c r="K10" s="50">
        <v>1</v>
      </c>
      <c r="L10" s="50"/>
      <c r="M10" s="6"/>
      <c r="N10" s="6"/>
      <c r="O10" s="6"/>
      <c r="P10" s="6"/>
      <c r="Q10" s="6"/>
      <c r="R10" s="6"/>
      <c r="S10" s="6"/>
      <c r="T10" s="6"/>
      <c r="U10" s="6"/>
      <c r="V10" s="6"/>
      <c r="W10" s="6"/>
      <c r="X10" s="6"/>
      <c r="Y10" s="6"/>
      <c r="Z10" s="6"/>
    </row>
    <row r="11" spans="1:26" x14ac:dyDescent="0.25">
      <c r="A11" s="23" t="str">
        <f>'TIITEL-LEHT'!$F$3</f>
        <v>Pärnu Lahe Partnerluskogu MTÜ</v>
      </c>
      <c r="B11" s="50" t="s">
        <v>185</v>
      </c>
      <c r="C11" s="50"/>
      <c r="D11" s="23">
        <f t="shared" si="0"/>
        <v>20</v>
      </c>
      <c r="E11" s="50">
        <v>0</v>
      </c>
      <c r="F11" s="50">
        <v>5</v>
      </c>
      <c r="G11" s="50">
        <v>4</v>
      </c>
      <c r="H11" s="50">
        <v>1</v>
      </c>
      <c r="I11" s="50">
        <v>1</v>
      </c>
      <c r="J11" s="50">
        <v>7</v>
      </c>
      <c r="K11" s="50">
        <v>2</v>
      </c>
      <c r="L11" s="50"/>
      <c r="M11" s="6"/>
      <c r="N11" s="6"/>
      <c r="O11" s="6"/>
      <c r="P11" s="6"/>
      <c r="Q11" s="6"/>
      <c r="R11" s="6"/>
      <c r="S11" s="6"/>
      <c r="T11" s="6"/>
      <c r="U11" s="6"/>
      <c r="V11" s="6"/>
      <c r="W11" s="6"/>
      <c r="X11" s="6"/>
      <c r="Y11" s="6"/>
      <c r="Z11" s="6"/>
    </row>
    <row r="12" spans="1:26" x14ac:dyDescent="0.25">
      <c r="A12" s="23" t="str">
        <f>'TIITEL-LEHT'!$F$3</f>
        <v>Pärnu Lahe Partnerluskogu MTÜ</v>
      </c>
      <c r="B12" s="50" t="s">
        <v>186</v>
      </c>
      <c r="C12" s="50"/>
      <c r="D12" s="23">
        <f t="shared" si="0"/>
        <v>39</v>
      </c>
      <c r="E12" s="50">
        <v>0</v>
      </c>
      <c r="F12" s="50">
        <v>5</v>
      </c>
      <c r="G12" s="50">
        <v>6</v>
      </c>
      <c r="H12" s="50">
        <v>0</v>
      </c>
      <c r="I12" s="50">
        <v>6</v>
      </c>
      <c r="J12" s="50">
        <v>14</v>
      </c>
      <c r="K12" s="50">
        <v>8</v>
      </c>
      <c r="L12" s="50"/>
      <c r="M12" s="6"/>
      <c r="N12" s="6"/>
      <c r="O12" s="6"/>
      <c r="P12" s="6"/>
      <c r="Q12" s="6"/>
      <c r="R12" s="6"/>
      <c r="S12" s="6"/>
      <c r="T12" s="6"/>
      <c r="U12" s="6"/>
      <c r="V12" s="6"/>
      <c r="W12" s="6"/>
      <c r="X12" s="6"/>
      <c r="Y12" s="6"/>
      <c r="Z12" s="6"/>
    </row>
    <row r="13" spans="1:26" x14ac:dyDescent="0.25">
      <c r="A13" s="23" t="str">
        <f>'TIITEL-LEHT'!$F$3</f>
        <v>Pärnu Lahe Partnerluskogu MTÜ</v>
      </c>
      <c r="B13" s="50"/>
      <c r="C13" s="50"/>
      <c r="D13" s="23">
        <f t="shared" si="0"/>
        <v>0</v>
      </c>
      <c r="E13" s="50"/>
      <c r="F13" s="50"/>
      <c r="G13" s="50"/>
      <c r="H13" s="50"/>
      <c r="I13" s="50"/>
      <c r="J13" s="50"/>
      <c r="K13" s="50"/>
      <c r="L13" s="50"/>
      <c r="M13" s="6"/>
      <c r="N13" s="6"/>
      <c r="O13" s="6"/>
      <c r="P13" s="6"/>
      <c r="Q13" s="6"/>
      <c r="R13" s="6"/>
      <c r="S13" s="6"/>
      <c r="T13" s="6"/>
      <c r="U13" s="6"/>
      <c r="V13" s="6"/>
      <c r="W13" s="6"/>
      <c r="X13" s="6"/>
      <c r="Y13" s="6"/>
      <c r="Z13" s="6"/>
    </row>
    <row r="14" spans="1:26" x14ac:dyDescent="0.25">
      <c r="A14" s="23" t="str">
        <f>'TIITEL-LEHT'!$F$3</f>
        <v>Pärnu Lahe Partnerluskogu MTÜ</v>
      </c>
      <c r="B14" s="50"/>
      <c r="C14" s="50"/>
      <c r="D14" s="23">
        <f t="shared" si="0"/>
        <v>0</v>
      </c>
      <c r="E14" s="50"/>
      <c r="F14" s="50"/>
      <c r="G14" s="50"/>
      <c r="H14" s="50"/>
      <c r="I14" s="50"/>
      <c r="J14" s="50"/>
      <c r="K14" s="50"/>
      <c r="L14" s="50"/>
      <c r="M14" s="6"/>
      <c r="N14" s="6"/>
      <c r="O14" s="6"/>
      <c r="P14" s="6"/>
      <c r="Q14" s="6"/>
      <c r="R14" s="6"/>
      <c r="S14" s="6"/>
      <c r="T14" s="6"/>
      <c r="U14" s="6"/>
      <c r="V14" s="6"/>
      <c r="W14" s="6"/>
      <c r="X14" s="6"/>
      <c r="Y14" s="6"/>
      <c r="Z14" s="6"/>
    </row>
    <row r="15" spans="1:26" x14ac:dyDescent="0.25">
      <c r="A15" s="23" t="str">
        <f>'TIITEL-LEHT'!$F$3</f>
        <v>Pärnu Lahe Partnerluskogu MTÜ</v>
      </c>
      <c r="B15" s="50"/>
      <c r="C15" s="50"/>
      <c r="D15" s="23">
        <f t="shared" si="0"/>
        <v>0</v>
      </c>
      <c r="E15" s="50"/>
      <c r="F15" s="50"/>
      <c r="G15" s="50"/>
      <c r="H15" s="50"/>
      <c r="I15" s="50"/>
      <c r="J15" s="50"/>
      <c r="K15" s="50"/>
      <c r="L15" s="50"/>
      <c r="M15" s="6"/>
      <c r="N15" s="6"/>
      <c r="O15" s="6"/>
      <c r="P15" s="6"/>
      <c r="Q15" s="6"/>
      <c r="R15" s="6"/>
      <c r="S15" s="6"/>
      <c r="T15" s="6"/>
      <c r="U15" s="6"/>
      <c r="V15" s="6"/>
      <c r="W15" s="6"/>
      <c r="X15" s="6"/>
      <c r="Y15" s="6"/>
      <c r="Z15" s="6"/>
    </row>
    <row r="16" spans="1:26" x14ac:dyDescent="0.25">
      <c r="A16" s="23" t="str">
        <f>'TIITEL-LEHT'!$F$3</f>
        <v>Pärnu Lahe Partnerluskogu MTÜ</v>
      </c>
      <c r="B16" s="50"/>
      <c r="C16" s="50"/>
      <c r="D16" s="23">
        <f t="shared" si="0"/>
        <v>0</v>
      </c>
      <c r="E16" s="50"/>
      <c r="F16" s="50"/>
      <c r="G16" s="50"/>
      <c r="H16" s="50"/>
      <c r="I16" s="50"/>
      <c r="J16" s="50"/>
      <c r="K16" s="50"/>
      <c r="L16" s="50"/>
      <c r="M16" s="6"/>
      <c r="N16" s="6"/>
      <c r="O16" s="6"/>
      <c r="P16" s="6"/>
      <c r="Q16" s="6"/>
      <c r="R16" s="6"/>
      <c r="S16" s="6"/>
      <c r="T16" s="6"/>
      <c r="U16" s="6"/>
      <c r="V16" s="6"/>
      <c r="W16" s="6"/>
      <c r="X16" s="6"/>
      <c r="Y16" s="6"/>
      <c r="Z16" s="6"/>
    </row>
    <row r="17" spans="1:26" x14ac:dyDescent="0.25">
      <c r="A17" s="23" t="str">
        <f>'TIITEL-LEHT'!$F$3</f>
        <v>Pärnu Lahe Partnerluskogu MTÜ</v>
      </c>
      <c r="B17" s="50"/>
      <c r="C17" s="50"/>
      <c r="D17" s="23">
        <f t="shared" si="0"/>
        <v>0</v>
      </c>
      <c r="E17" s="50"/>
      <c r="F17" s="50"/>
      <c r="G17" s="50"/>
      <c r="H17" s="50"/>
      <c r="I17" s="50"/>
      <c r="J17" s="50"/>
      <c r="K17" s="50"/>
      <c r="L17" s="50"/>
      <c r="M17" s="6"/>
      <c r="N17" s="6"/>
      <c r="O17" s="6"/>
      <c r="P17" s="6"/>
      <c r="Q17" s="6"/>
      <c r="R17" s="6"/>
      <c r="S17" s="6"/>
      <c r="T17" s="6"/>
      <c r="U17" s="6"/>
      <c r="V17" s="6"/>
      <c r="W17" s="6"/>
      <c r="X17" s="6"/>
      <c r="Y17" s="6"/>
      <c r="Z17" s="6"/>
    </row>
    <row r="18" spans="1:26" x14ac:dyDescent="0.25">
      <c r="A18" s="23" t="str">
        <f>'TIITEL-LEHT'!$F$3</f>
        <v>Pärnu Lahe Partnerluskogu MTÜ</v>
      </c>
      <c r="B18" s="50"/>
      <c r="C18" s="50"/>
      <c r="D18" s="23">
        <f t="shared" si="0"/>
        <v>0</v>
      </c>
      <c r="E18" s="50"/>
      <c r="F18" s="50"/>
      <c r="G18" s="50"/>
      <c r="H18" s="50"/>
      <c r="I18" s="50"/>
      <c r="J18" s="50"/>
      <c r="K18" s="50"/>
      <c r="L18" s="50"/>
      <c r="M18" s="6"/>
      <c r="N18" s="6"/>
      <c r="O18" s="6"/>
      <c r="P18" s="6"/>
      <c r="Q18" s="6"/>
      <c r="R18" s="6"/>
      <c r="S18" s="6"/>
      <c r="T18" s="6"/>
      <c r="U18" s="6"/>
      <c r="V18" s="6"/>
      <c r="W18" s="6"/>
      <c r="X18" s="6"/>
      <c r="Y18" s="6"/>
      <c r="Z18" s="6"/>
    </row>
    <row r="19" spans="1:26" x14ac:dyDescent="0.25">
      <c r="A19" s="23" t="str">
        <f>'TIITEL-LEHT'!$F$3</f>
        <v>Pärnu Lahe Partnerluskogu MTÜ</v>
      </c>
      <c r="B19" s="50"/>
      <c r="C19" s="50"/>
      <c r="D19" s="23">
        <f t="shared" si="0"/>
        <v>0</v>
      </c>
      <c r="E19" s="50"/>
      <c r="F19" s="50"/>
      <c r="G19" s="50"/>
      <c r="H19" s="50"/>
      <c r="I19" s="50"/>
      <c r="J19" s="50"/>
      <c r="K19" s="50"/>
      <c r="L19" s="50"/>
      <c r="M19" s="6"/>
      <c r="N19" s="6"/>
      <c r="O19" s="6"/>
      <c r="P19" s="6"/>
      <c r="Q19" s="6"/>
      <c r="R19" s="6"/>
      <c r="S19" s="6"/>
      <c r="T19" s="6"/>
      <c r="U19" s="6"/>
      <c r="V19" s="6"/>
      <c r="W19" s="6"/>
      <c r="X19" s="6"/>
      <c r="Y19" s="6"/>
      <c r="Z19" s="6"/>
    </row>
    <row r="20" spans="1:26" x14ac:dyDescent="0.25">
      <c r="A20" s="23" t="str">
        <f>'TIITEL-LEHT'!$F$3</f>
        <v>Pärnu Lahe Partnerluskogu MTÜ</v>
      </c>
      <c r="B20" s="50"/>
      <c r="C20" s="50"/>
      <c r="D20" s="23">
        <f t="shared" si="0"/>
        <v>0</v>
      </c>
      <c r="E20" s="50"/>
      <c r="F20" s="50"/>
      <c r="G20" s="50"/>
      <c r="H20" s="50"/>
      <c r="I20" s="50"/>
      <c r="J20" s="50"/>
      <c r="K20" s="50"/>
      <c r="L20" s="50"/>
      <c r="M20" s="6"/>
      <c r="N20" s="6"/>
      <c r="O20" s="6"/>
      <c r="P20" s="6"/>
      <c r="Q20" s="6"/>
      <c r="R20" s="6"/>
      <c r="S20" s="6"/>
      <c r="T20" s="6"/>
      <c r="U20" s="6"/>
      <c r="V20" s="6"/>
      <c r="W20" s="6"/>
      <c r="X20" s="6"/>
      <c r="Y20" s="6"/>
      <c r="Z20" s="6"/>
    </row>
    <row r="21" spans="1:26" ht="15.75" customHeight="1" x14ac:dyDescent="0.25">
      <c r="A21" s="23" t="str">
        <f>'TIITEL-LEHT'!$F$3</f>
        <v>Pärnu Lahe Partnerluskogu MTÜ</v>
      </c>
      <c r="B21" s="50"/>
      <c r="C21" s="50"/>
      <c r="D21" s="23">
        <f t="shared" si="0"/>
        <v>0</v>
      </c>
      <c r="E21" s="50"/>
      <c r="F21" s="50"/>
      <c r="G21" s="50"/>
      <c r="H21" s="50"/>
      <c r="I21" s="50"/>
      <c r="J21" s="50"/>
      <c r="K21" s="50"/>
      <c r="L21" s="50"/>
      <c r="M21" s="6"/>
      <c r="N21" s="6"/>
      <c r="O21" s="6"/>
      <c r="P21" s="6"/>
      <c r="Q21" s="6"/>
      <c r="R21" s="6"/>
      <c r="S21" s="6"/>
      <c r="T21" s="6"/>
      <c r="U21" s="6"/>
      <c r="V21" s="6"/>
      <c r="W21" s="6"/>
      <c r="X21" s="6"/>
      <c r="Y21" s="6"/>
      <c r="Z21" s="6"/>
    </row>
    <row r="22" spans="1:26" ht="15.75" customHeight="1" x14ac:dyDescent="0.25">
      <c r="A22" s="23" t="str">
        <f>'TIITEL-LEHT'!$F$3</f>
        <v>Pärnu Lahe Partnerluskogu MTÜ</v>
      </c>
      <c r="B22" s="50"/>
      <c r="C22" s="50"/>
      <c r="D22" s="23">
        <f t="shared" si="0"/>
        <v>0</v>
      </c>
      <c r="E22" s="50"/>
      <c r="F22" s="50"/>
      <c r="G22" s="50"/>
      <c r="H22" s="50"/>
      <c r="I22" s="50"/>
      <c r="J22" s="50"/>
      <c r="K22" s="50"/>
      <c r="L22" s="50"/>
      <c r="M22" s="6"/>
      <c r="N22" s="6"/>
      <c r="O22" s="6"/>
      <c r="P22" s="6"/>
      <c r="Q22" s="6"/>
      <c r="R22" s="6"/>
      <c r="S22" s="6"/>
      <c r="T22" s="6"/>
      <c r="U22" s="6"/>
      <c r="V22" s="6"/>
      <c r="W22" s="6"/>
      <c r="X22" s="6"/>
      <c r="Y22" s="6"/>
      <c r="Z22" s="6"/>
    </row>
    <row r="23" spans="1:26" ht="15.75" customHeight="1" x14ac:dyDescent="0.25">
      <c r="A23" s="23" t="str">
        <f>'TIITEL-LEHT'!$F$3</f>
        <v>Pärnu Lahe Partnerluskogu MTÜ</v>
      </c>
      <c r="B23" s="50"/>
      <c r="C23" s="50"/>
      <c r="D23" s="23">
        <f t="shared" si="0"/>
        <v>0</v>
      </c>
      <c r="E23" s="50"/>
      <c r="F23" s="50"/>
      <c r="G23" s="50"/>
      <c r="H23" s="50"/>
      <c r="I23" s="50"/>
      <c r="J23" s="50"/>
      <c r="K23" s="50"/>
      <c r="L23" s="50"/>
      <c r="M23" s="6"/>
      <c r="N23" s="6"/>
      <c r="O23" s="6"/>
      <c r="P23" s="6"/>
      <c r="Q23" s="6"/>
      <c r="R23" s="6"/>
      <c r="S23" s="6"/>
      <c r="T23" s="6"/>
      <c r="U23" s="6"/>
      <c r="V23" s="6"/>
      <c r="W23" s="6"/>
      <c r="X23" s="6"/>
      <c r="Y23" s="6"/>
      <c r="Z23" s="6"/>
    </row>
    <row r="24" spans="1:26" ht="15.75" customHeight="1" x14ac:dyDescent="0.25">
      <c r="A24" s="23" t="str">
        <f>'TIITEL-LEHT'!$F$3</f>
        <v>Pärnu Lahe Partnerluskogu MTÜ</v>
      </c>
      <c r="B24" s="50"/>
      <c r="C24" s="50"/>
      <c r="D24" s="23">
        <f t="shared" si="0"/>
        <v>0</v>
      </c>
      <c r="E24" s="50"/>
      <c r="F24" s="50"/>
      <c r="G24" s="50"/>
      <c r="H24" s="50"/>
      <c r="I24" s="50"/>
      <c r="J24" s="50"/>
      <c r="K24" s="50"/>
      <c r="L24" s="50"/>
      <c r="M24" s="6"/>
      <c r="N24" s="6"/>
      <c r="O24" s="6"/>
      <c r="P24" s="6"/>
      <c r="Q24" s="6"/>
      <c r="R24" s="6"/>
      <c r="S24" s="6"/>
      <c r="T24" s="6"/>
      <c r="U24" s="6"/>
      <c r="V24" s="6"/>
      <c r="W24" s="6"/>
      <c r="X24" s="6"/>
      <c r="Y24" s="6"/>
      <c r="Z24" s="6"/>
    </row>
    <row r="25" spans="1:26" ht="15.75" customHeight="1" x14ac:dyDescent="0.25">
      <c r="A25" s="23" t="str">
        <f>'TIITEL-LEHT'!$F$3</f>
        <v>Pärnu Lahe Partnerluskogu MTÜ</v>
      </c>
      <c r="B25" s="50"/>
      <c r="C25" s="50"/>
      <c r="D25" s="23">
        <f t="shared" si="0"/>
        <v>0</v>
      </c>
      <c r="E25" s="50"/>
      <c r="F25" s="50"/>
      <c r="G25" s="50"/>
      <c r="H25" s="50"/>
      <c r="I25" s="50"/>
      <c r="J25" s="50"/>
      <c r="K25" s="50"/>
      <c r="L25" s="50"/>
      <c r="M25" s="6"/>
      <c r="N25" s="6"/>
      <c r="O25" s="6"/>
      <c r="P25" s="6"/>
      <c r="Q25" s="6"/>
      <c r="R25" s="6"/>
      <c r="S25" s="6"/>
      <c r="T25" s="6"/>
      <c r="U25" s="6"/>
      <c r="V25" s="6"/>
      <c r="W25" s="6"/>
      <c r="X25" s="6"/>
      <c r="Y25" s="6"/>
      <c r="Z25" s="6"/>
    </row>
    <row r="26" spans="1:26" ht="15.75" customHeight="1" x14ac:dyDescent="0.25">
      <c r="A26" s="23" t="str">
        <f>'TIITEL-LEHT'!$F$3</f>
        <v>Pärnu Lahe Partnerluskogu MTÜ</v>
      </c>
      <c r="B26" s="50"/>
      <c r="C26" s="50"/>
      <c r="D26" s="23">
        <f t="shared" si="0"/>
        <v>0</v>
      </c>
      <c r="E26" s="50"/>
      <c r="F26" s="50"/>
      <c r="G26" s="50"/>
      <c r="H26" s="50"/>
      <c r="I26" s="50"/>
      <c r="J26" s="50"/>
      <c r="K26" s="50"/>
      <c r="L26" s="50"/>
      <c r="M26" s="6"/>
      <c r="N26" s="6"/>
      <c r="O26" s="6"/>
      <c r="P26" s="6"/>
      <c r="Q26" s="6"/>
      <c r="R26" s="6"/>
      <c r="S26" s="6"/>
      <c r="T26" s="6"/>
      <c r="U26" s="6"/>
      <c r="V26" s="6"/>
      <c r="W26" s="6"/>
      <c r="X26" s="6"/>
      <c r="Y26" s="6"/>
      <c r="Z26" s="6"/>
    </row>
    <row r="27" spans="1:26" ht="15.75" customHeigh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4.42578125" defaultRowHeight="15" customHeight="1" x14ac:dyDescent="0.25"/>
  <cols>
    <col min="1" max="1" width="9.140625" customWidth="1"/>
    <col min="2" max="2" width="52.5703125" customWidth="1"/>
    <col min="3" max="3" width="46.42578125" customWidth="1"/>
    <col min="4" max="4" width="34.28515625" customWidth="1"/>
    <col min="5" max="6" width="9.140625" customWidth="1"/>
    <col min="7" max="26" width="8" customWidth="1"/>
  </cols>
  <sheetData>
    <row r="1" spans="1:26" x14ac:dyDescent="0.25">
      <c r="A1" s="6"/>
      <c r="B1" s="5" t="s">
        <v>187</v>
      </c>
      <c r="C1" s="6"/>
      <c r="D1" s="6"/>
      <c r="E1" s="6"/>
      <c r="F1" s="6"/>
      <c r="G1" s="6"/>
      <c r="H1" s="6"/>
      <c r="I1" s="6"/>
      <c r="J1" s="6"/>
      <c r="K1" s="6"/>
      <c r="L1" s="6"/>
      <c r="M1" s="6"/>
      <c r="N1" s="6"/>
      <c r="O1" s="6"/>
      <c r="P1" s="6"/>
      <c r="Q1" s="6"/>
      <c r="R1" s="6"/>
      <c r="S1" s="6"/>
      <c r="T1" s="6"/>
      <c r="U1" s="6"/>
      <c r="V1" s="6"/>
      <c r="W1" s="6"/>
      <c r="X1" s="6"/>
      <c r="Y1" s="6"/>
      <c r="Z1" s="6"/>
    </row>
    <row r="2" spans="1:26" x14ac:dyDescent="0.25">
      <c r="A2" s="6"/>
      <c r="B2" s="6"/>
      <c r="C2" s="6"/>
      <c r="D2" s="6"/>
      <c r="E2" s="6"/>
      <c r="F2" s="6"/>
      <c r="G2" s="6"/>
      <c r="H2" s="6"/>
      <c r="I2" s="6"/>
      <c r="J2" s="6"/>
      <c r="K2" s="6"/>
      <c r="L2" s="6"/>
      <c r="M2" s="6"/>
      <c r="N2" s="6"/>
      <c r="O2" s="6"/>
      <c r="P2" s="6"/>
      <c r="Q2" s="6"/>
      <c r="R2" s="6"/>
      <c r="S2" s="6"/>
      <c r="T2" s="6"/>
      <c r="U2" s="6"/>
      <c r="V2" s="6"/>
      <c r="W2" s="6"/>
      <c r="X2" s="6"/>
      <c r="Y2" s="6"/>
      <c r="Z2" s="6"/>
    </row>
    <row r="3" spans="1:26" x14ac:dyDescent="0.25">
      <c r="A3" s="81" t="s">
        <v>188</v>
      </c>
      <c r="B3" s="81" t="s">
        <v>9</v>
      </c>
      <c r="C3" s="82" t="s">
        <v>189</v>
      </c>
      <c r="D3" s="83" t="s">
        <v>190</v>
      </c>
      <c r="E3" s="84"/>
      <c r="F3" s="6"/>
      <c r="G3" s="6"/>
      <c r="H3" s="6"/>
      <c r="I3" s="6"/>
      <c r="J3" s="6"/>
      <c r="K3" s="6"/>
      <c r="L3" s="6"/>
      <c r="M3" s="6"/>
      <c r="N3" s="6"/>
      <c r="O3" s="6"/>
      <c r="P3" s="6"/>
      <c r="Q3" s="6"/>
      <c r="R3" s="6"/>
      <c r="S3" s="6"/>
      <c r="T3" s="6"/>
      <c r="U3" s="6"/>
      <c r="V3" s="6"/>
      <c r="W3" s="6"/>
      <c r="X3" s="6"/>
      <c r="Y3" s="6"/>
      <c r="Z3" s="6"/>
    </row>
    <row r="4" spans="1:26" ht="30.75" customHeight="1" x14ac:dyDescent="0.25">
      <c r="A4" s="50"/>
      <c r="B4" s="23" t="str">
        <f>'TIITEL-LEHT'!$F$3</f>
        <v>Pärnu Lahe Partnerluskogu MTÜ</v>
      </c>
      <c r="C4" s="24" t="s">
        <v>191</v>
      </c>
      <c r="D4" s="22" t="s">
        <v>192</v>
      </c>
      <c r="E4" s="6"/>
      <c r="F4" s="6"/>
      <c r="G4" s="6"/>
      <c r="H4" s="6"/>
      <c r="I4" s="6"/>
      <c r="J4" s="6"/>
      <c r="K4" s="6"/>
      <c r="L4" s="6"/>
      <c r="M4" s="6"/>
      <c r="N4" s="6"/>
      <c r="O4" s="6"/>
      <c r="P4" s="6"/>
      <c r="Q4" s="6"/>
      <c r="R4" s="6"/>
      <c r="S4" s="6"/>
      <c r="T4" s="6"/>
      <c r="U4" s="6"/>
      <c r="V4" s="6"/>
      <c r="W4" s="6"/>
      <c r="X4" s="6"/>
      <c r="Y4" s="6"/>
      <c r="Z4" s="6"/>
    </row>
    <row r="5" spans="1:26" ht="30" customHeight="1" x14ac:dyDescent="0.25">
      <c r="A5" s="50"/>
      <c r="B5" s="23" t="str">
        <f>'TIITEL-LEHT'!$F$3</f>
        <v>Pärnu Lahe Partnerluskogu MTÜ</v>
      </c>
      <c r="C5" s="24" t="s">
        <v>191</v>
      </c>
      <c r="D5" s="24" t="s">
        <v>193</v>
      </c>
      <c r="E5" s="6"/>
      <c r="F5" s="6"/>
      <c r="G5" s="6"/>
      <c r="H5" s="6"/>
      <c r="I5" s="6"/>
      <c r="J5" s="6"/>
      <c r="K5" s="6"/>
      <c r="L5" s="6"/>
      <c r="M5" s="6"/>
      <c r="N5" s="6"/>
      <c r="O5" s="6"/>
      <c r="P5" s="6"/>
      <c r="Q5" s="6"/>
      <c r="R5" s="6"/>
      <c r="S5" s="6"/>
      <c r="T5" s="6"/>
      <c r="U5" s="6"/>
      <c r="V5" s="6"/>
      <c r="W5" s="6"/>
      <c r="X5" s="6"/>
      <c r="Y5" s="6"/>
      <c r="Z5" s="6"/>
    </row>
    <row r="6" spans="1:26" ht="30" customHeight="1" x14ac:dyDescent="0.25">
      <c r="A6" s="50"/>
      <c r="B6" s="23" t="str">
        <f>'TIITEL-LEHT'!$F$3</f>
        <v>Pärnu Lahe Partnerluskogu MTÜ</v>
      </c>
      <c r="C6" s="24" t="s">
        <v>194</v>
      </c>
      <c r="D6" s="24" t="s">
        <v>195</v>
      </c>
      <c r="E6" s="6"/>
      <c r="F6" s="6"/>
      <c r="G6" s="6"/>
      <c r="H6" s="6"/>
      <c r="I6" s="6"/>
      <c r="J6" s="6"/>
      <c r="K6" s="6"/>
      <c r="L6" s="6"/>
      <c r="M6" s="6"/>
      <c r="N6" s="6"/>
      <c r="O6" s="6"/>
      <c r="P6" s="6"/>
      <c r="Q6" s="6"/>
      <c r="R6" s="6"/>
      <c r="S6" s="6"/>
      <c r="T6" s="6"/>
      <c r="U6" s="6"/>
      <c r="V6" s="6"/>
      <c r="W6" s="6"/>
      <c r="X6" s="6"/>
      <c r="Y6" s="6"/>
      <c r="Z6" s="6"/>
    </row>
    <row r="7" spans="1:26" x14ac:dyDescent="0.25">
      <c r="A7" s="50"/>
      <c r="B7" s="23" t="str">
        <f>'TIITEL-LEHT'!$F$3</f>
        <v>Pärnu Lahe Partnerluskogu MTÜ</v>
      </c>
      <c r="C7" s="50"/>
      <c r="D7" s="50"/>
      <c r="E7" s="6"/>
      <c r="F7" s="6"/>
      <c r="G7" s="6"/>
      <c r="H7" s="6"/>
      <c r="I7" s="6"/>
      <c r="J7" s="6"/>
      <c r="K7" s="6"/>
      <c r="L7" s="6"/>
      <c r="M7" s="6"/>
      <c r="N7" s="6"/>
      <c r="O7" s="6"/>
      <c r="P7" s="6"/>
      <c r="Q7" s="6"/>
      <c r="R7" s="6"/>
      <c r="S7" s="6"/>
      <c r="T7" s="6"/>
      <c r="U7" s="6"/>
      <c r="V7" s="6"/>
      <c r="W7" s="6"/>
      <c r="X7" s="6"/>
      <c r="Y7" s="6"/>
      <c r="Z7" s="6"/>
    </row>
    <row r="8" spans="1:26" x14ac:dyDescent="0.25">
      <c r="A8" s="50"/>
      <c r="B8" s="23" t="str">
        <f>'TIITEL-LEHT'!$F$3</f>
        <v>Pärnu Lahe Partnerluskogu MTÜ</v>
      </c>
      <c r="C8" s="50"/>
      <c r="D8" s="50"/>
      <c r="E8" s="6"/>
      <c r="F8" s="6"/>
      <c r="G8" s="6"/>
      <c r="H8" s="6"/>
      <c r="I8" s="6"/>
      <c r="J8" s="6"/>
      <c r="K8" s="6"/>
      <c r="L8" s="6"/>
      <c r="M8" s="6"/>
      <c r="N8" s="6"/>
      <c r="O8" s="6"/>
      <c r="P8" s="6"/>
      <c r="Q8" s="6"/>
      <c r="R8" s="6"/>
      <c r="S8" s="6"/>
      <c r="T8" s="6"/>
      <c r="U8" s="6"/>
      <c r="V8" s="6"/>
      <c r="W8" s="6"/>
      <c r="X8" s="6"/>
      <c r="Y8" s="6"/>
      <c r="Z8" s="6"/>
    </row>
    <row r="9" spans="1:26" x14ac:dyDescent="0.25">
      <c r="A9" s="6"/>
      <c r="B9" s="6"/>
      <c r="C9" s="6"/>
      <c r="D9" s="6"/>
      <c r="E9" s="6"/>
      <c r="F9" s="6"/>
      <c r="G9" s="6"/>
      <c r="H9" s="6"/>
      <c r="I9" s="6"/>
      <c r="J9" s="6"/>
      <c r="K9" s="6"/>
      <c r="L9" s="6"/>
      <c r="M9" s="6"/>
      <c r="N9" s="6"/>
      <c r="O9" s="6"/>
      <c r="P9" s="6"/>
      <c r="Q9" s="6"/>
      <c r="R9" s="6"/>
      <c r="S9" s="6"/>
      <c r="T9" s="6"/>
      <c r="U9" s="6"/>
      <c r="V9" s="6"/>
      <c r="W9" s="6"/>
      <c r="X9" s="6"/>
      <c r="Y9" s="6"/>
      <c r="Z9" s="6"/>
    </row>
    <row r="10" spans="1:26" x14ac:dyDescent="0.25">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x14ac:dyDescent="0.25">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x14ac:dyDescent="0.25">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x14ac:dyDescent="0.25">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x14ac:dyDescent="0.25">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x14ac:dyDescent="0.25">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x14ac:dyDescent="0.2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x14ac:dyDescent="0.2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x14ac:dyDescent="0.2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x14ac:dyDescent="0.2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x14ac:dyDescent="0.2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4.42578125" defaultRowHeight="15" customHeight="1" x14ac:dyDescent="0.25"/>
  <cols>
    <col min="1" max="1" width="32.7109375" customWidth="1"/>
    <col min="2" max="2" width="44" customWidth="1"/>
    <col min="3" max="3" width="23.85546875" customWidth="1"/>
    <col min="4" max="4" width="34.7109375" customWidth="1"/>
    <col min="5" max="5" width="11.5703125" customWidth="1"/>
    <col min="6" max="7" width="8" hidden="1" customWidth="1"/>
    <col min="8" max="11" width="9.140625" hidden="1" customWidth="1"/>
    <col min="12" max="12" width="9.140625" customWidth="1"/>
    <col min="13" max="13" width="9.140625" hidden="1" customWidth="1"/>
    <col min="14" max="14" width="9.140625" customWidth="1"/>
    <col min="15" max="26" width="8" customWidth="1"/>
  </cols>
  <sheetData>
    <row r="1" spans="1:26" x14ac:dyDescent="0.25">
      <c r="A1" s="5" t="s">
        <v>196</v>
      </c>
      <c r="B1" s="6"/>
      <c r="C1" s="6"/>
      <c r="D1" s="6"/>
      <c r="E1" s="6"/>
      <c r="F1" s="6"/>
      <c r="G1" s="6"/>
      <c r="H1" s="6"/>
      <c r="I1" s="6"/>
      <c r="J1" s="6"/>
      <c r="K1" s="6"/>
      <c r="L1" s="6"/>
      <c r="M1" s="6"/>
      <c r="N1" s="6"/>
      <c r="O1" s="6"/>
      <c r="P1" s="6"/>
      <c r="Q1" s="6"/>
      <c r="R1" s="6"/>
      <c r="S1" s="6"/>
      <c r="T1" s="6"/>
      <c r="U1" s="6"/>
      <c r="V1" s="6"/>
      <c r="W1" s="6"/>
      <c r="X1" s="6"/>
      <c r="Y1" s="6"/>
      <c r="Z1" s="6"/>
    </row>
    <row r="2" spans="1:26" x14ac:dyDescent="0.25">
      <c r="A2" s="6"/>
      <c r="B2" s="6"/>
      <c r="C2" s="6"/>
      <c r="D2" s="6"/>
      <c r="E2" s="6"/>
      <c r="F2" s="6"/>
      <c r="G2" s="6"/>
      <c r="H2" s="6"/>
      <c r="I2" s="6"/>
      <c r="J2" s="6"/>
      <c r="K2" s="6"/>
      <c r="L2" s="6"/>
      <c r="M2" s="6"/>
      <c r="N2" s="6"/>
      <c r="O2" s="6"/>
      <c r="P2" s="6"/>
      <c r="Q2" s="6"/>
      <c r="R2" s="6"/>
      <c r="S2" s="6"/>
      <c r="T2" s="6"/>
      <c r="U2" s="6"/>
      <c r="V2" s="6"/>
      <c r="W2" s="6"/>
      <c r="X2" s="6"/>
      <c r="Y2" s="6"/>
      <c r="Z2" s="6"/>
    </row>
    <row r="3" spans="1:26" ht="60" customHeight="1" x14ac:dyDescent="0.25">
      <c r="A3" s="40" t="s">
        <v>9</v>
      </c>
      <c r="B3" s="85" t="s">
        <v>197</v>
      </c>
      <c r="C3" s="86" t="s">
        <v>198</v>
      </c>
      <c r="D3" s="85" t="s">
        <v>176</v>
      </c>
      <c r="E3" s="86" t="s">
        <v>199</v>
      </c>
      <c r="F3" s="85">
        <v>2015</v>
      </c>
      <c r="G3" s="85">
        <v>2016</v>
      </c>
      <c r="H3" s="85">
        <v>2017</v>
      </c>
      <c r="I3" s="85">
        <v>2018</v>
      </c>
      <c r="J3" s="85">
        <v>2019</v>
      </c>
      <c r="K3" s="85">
        <v>2020</v>
      </c>
      <c r="L3" s="85">
        <v>2021</v>
      </c>
      <c r="M3" s="85">
        <v>2022</v>
      </c>
      <c r="N3" s="6"/>
      <c r="O3" s="6"/>
      <c r="P3" s="6"/>
      <c r="Q3" s="6"/>
      <c r="R3" s="6"/>
      <c r="S3" s="6"/>
      <c r="T3" s="6"/>
      <c r="U3" s="6"/>
      <c r="V3" s="6"/>
      <c r="W3" s="6"/>
      <c r="X3" s="6"/>
      <c r="Y3" s="6"/>
      <c r="Z3" s="6"/>
    </row>
    <row r="4" spans="1:26" ht="30" customHeight="1" x14ac:dyDescent="0.25">
      <c r="A4" s="22" t="str">
        <f>'TIITEL-LEHT'!$F$3</f>
        <v>Pärnu Lahe Partnerluskogu MTÜ</v>
      </c>
      <c r="B4" s="87" t="s">
        <v>200</v>
      </c>
      <c r="C4" s="88"/>
      <c r="D4" s="89" t="s">
        <v>201</v>
      </c>
      <c r="E4" s="90">
        <f t="shared" ref="E4:E5" si="0">SUM(F4:M4)</f>
        <v>26</v>
      </c>
      <c r="F4" s="91">
        <v>0</v>
      </c>
      <c r="G4" s="91">
        <v>8</v>
      </c>
      <c r="H4" s="91">
        <v>8</v>
      </c>
      <c r="I4" s="91">
        <v>4</v>
      </c>
      <c r="J4" s="91">
        <v>2</v>
      </c>
      <c r="K4" s="91">
        <v>2</v>
      </c>
      <c r="L4" s="91">
        <v>2</v>
      </c>
      <c r="M4" s="91"/>
      <c r="N4" s="39"/>
      <c r="O4" s="39"/>
      <c r="P4" s="39"/>
      <c r="Q4" s="39"/>
      <c r="R4" s="39"/>
      <c r="S4" s="39"/>
      <c r="T4" s="39"/>
      <c r="U4" s="39"/>
      <c r="V4" s="39"/>
      <c r="W4" s="39"/>
      <c r="X4" s="39"/>
      <c r="Y4" s="39"/>
      <c r="Z4" s="39"/>
    </row>
    <row r="5" spans="1:26" x14ac:dyDescent="0.25">
      <c r="A5" s="22" t="str">
        <f>'TIITEL-LEHT'!$F$3</f>
        <v>Pärnu Lahe Partnerluskogu MTÜ</v>
      </c>
      <c r="B5" s="87" t="s">
        <v>202</v>
      </c>
      <c r="C5" s="88"/>
      <c r="D5" s="89" t="s">
        <v>203</v>
      </c>
      <c r="E5" s="90">
        <f t="shared" si="0"/>
        <v>8</v>
      </c>
      <c r="F5" s="91">
        <v>0</v>
      </c>
      <c r="G5" s="91">
        <v>0</v>
      </c>
      <c r="H5" s="91">
        <v>2</v>
      </c>
      <c r="I5" s="91">
        <v>1</v>
      </c>
      <c r="J5" s="91">
        <v>1</v>
      </c>
      <c r="K5" s="91">
        <v>2</v>
      </c>
      <c r="L5" s="91">
        <v>2</v>
      </c>
      <c r="M5" s="91"/>
      <c r="N5" s="39"/>
      <c r="O5" s="39"/>
      <c r="P5" s="39"/>
      <c r="Q5" s="39"/>
      <c r="R5" s="39"/>
      <c r="S5" s="39"/>
      <c r="T5" s="39"/>
      <c r="U5" s="39"/>
      <c r="V5" s="39"/>
      <c r="W5" s="39"/>
      <c r="X5" s="39"/>
      <c r="Y5" s="39"/>
      <c r="Z5" s="39"/>
    </row>
    <row r="6" spans="1:26" ht="30.75" customHeight="1" x14ac:dyDescent="0.25">
      <c r="A6" s="22" t="str">
        <f>'TIITEL-LEHT'!$F$3</f>
        <v>Pärnu Lahe Partnerluskogu MTÜ</v>
      </c>
      <c r="B6" s="87" t="s">
        <v>204</v>
      </c>
      <c r="C6" s="88"/>
      <c r="D6" s="92" t="s">
        <v>205</v>
      </c>
      <c r="E6" s="93"/>
      <c r="F6" s="91">
        <v>18</v>
      </c>
      <c r="G6" s="91">
        <v>18</v>
      </c>
      <c r="H6" s="91">
        <v>18</v>
      </c>
      <c r="I6" s="91">
        <v>9</v>
      </c>
      <c r="J6" s="91">
        <v>9</v>
      </c>
      <c r="K6" s="91">
        <v>9</v>
      </c>
      <c r="L6" s="91">
        <v>9</v>
      </c>
      <c r="M6" s="91"/>
      <c r="N6" s="39"/>
      <c r="O6" s="39"/>
      <c r="P6" s="39"/>
      <c r="Q6" s="39"/>
      <c r="R6" s="39"/>
      <c r="S6" s="39"/>
      <c r="T6" s="39"/>
      <c r="U6" s="39"/>
      <c r="V6" s="39"/>
      <c r="W6" s="39"/>
      <c r="X6" s="39"/>
      <c r="Y6" s="39"/>
      <c r="Z6" s="39"/>
    </row>
    <row r="7" spans="1:26" ht="30" customHeight="1" x14ac:dyDescent="0.25">
      <c r="A7" s="22" t="str">
        <f>'TIITEL-LEHT'!$F$3</f>
        <v>Pärnu Lahe Partnerluskogu MTÜ</v>
      </c>
      <c r="B7" s="50" t="s">
        <v>206</v>
      </c>
      <c r="C7" s="52"/>
      <c r="D7" s="92" t="s">
        <v>207</v>
      </c>
      <c r="E7" s="90">
        <f t="shared" ref="E7:E13" si="1">SUM(F7:M7)</f>
        <v>665</v>
      </c>
      <c r="F7" s="91">
        <v>50</v>
      </c>
      <c r="G7" s="91">
        <v>120</v>
      </c>
      <c r="H7" s="91">
        <v>130</v>
      </c>
      <c r="I7" s="91">
        <v>80</v>
      </c>
      <c r="J7" s="91">
        <v>85</v>
      </c>
      <c r="K7" s="91">
        <v>70</v>
      </c>
      <c r="L7" s="91">
        <v>130</v>
      </c>
      <c r="M7" s="91"/>
      <c r="N7" s="39"/>
      <c r="O7" s="39"/>
      <c r="P7" s="39"/>
      <c r="Q7" s="39"/>
      <c r="R7" s="39"/>
      <c r="S7" s="39"/>
      <c r="T7" s="39"/>
      <c r="U7" s="39"/>
      <c r="V7" s="39"/>
      <c r="W7" s="39"/>
      <c r="X7" s="39"/>
      <c r="Y7" s="39"/>
      <c r="Z7" s="39"/>
    </row>
    <row r="8" spans="1:26" x14ac:dyDescent="0.25">
      <c r="A8" s="22" t="str">
        <f>'TIITEL-LEHT'!$F$3</f>
        <v>Pärnu Lahe Partnerluskogu MTÜ</v>
      </c>
      <c r="B8" s="50" t="s">
        <v>208</v>
      </c>
      <c r="C8" s="52"/>
      <c r="D8" s="94" t="s">
        <v>209</v>
      </c>
      <c r="E8" s="90">
        <f t="shared" si="1"/>
        <v>211</v>
      </c>
      <c r="F8" s="91">
        <v>0</v>
      </c>
      <c r="G8" s="91">
        <v>63</v>
      </c>
      <c r="H8" s="91">
        <v>43</v>
      </c>
      <c r="I8" s="91">
        <v>25</v>
      </c>
      <c r="J8" s="91">
        <v>0</v>
      </c>
      <c r="K8" s="91">
        <v>0</v>
      </c>
      <c r="L8" s="91">
        <v>80</v>
      </c>
      <c r="M8" s="91"/>
      <c r="N8" s="6"/>
      <c r="O8" s="6"/>
      <c r="P8" s="6"/>
      <c r="Q8" s="6"/>
      <c r="R8" s="6"/>
      <c r="S8" s="6"/>
      <c r="T8" s="6"/>
      <c r="U8" s="6"/>
      <c r="V8" s="6"/>
      <c r="W8" s="6"/>
      <c r="X8" s="6"/>
      <c r="Y8" s="6"/>
      <c r="Z8" s="6"/>
    </row>
    <row r="9" spans="1:26" x14ac:dyDescent="0.25">
      <c r="A9" s="22" t="str">
        <f>'TIITEL-LEHT'!$F$3</f>
        <v>Pärnu Lahe Partnerluskogu MTÜ</v>
      </c>
      <c r="B9" s="50" t="s">
        <v>210</v>
      </c>
      <c r="C9" s="50"/>
      <c r="D9" s="94" t="s">
        <v>209</v>
      </c>
      <c r="E9" s="90">
        <f t="shared" si="1"/>
        <v>211</v>
      </c>
      <c r="F9" s="91">
        <v>0</v>
      </c>
      <c r="G9" s="91">
        <v>63</v>
      </c>
      <c r="H9" s="91">
        <v>43</v>
      </c>
      <c r="I9" s="91">
        <v>25</v>
      </c>
      <c r="J9" s="91">
        <v>0</v>
      </c>
      <c r="K9" s="91">
        <v>0</v>
      </c>
      <c r="L9" s="91">
        <v>80</v>
      </c>
      <c r="M9" s="91"/>
      <c r="N9" s="6"/>
      <c r="O9" s="6"/>
      <c r="P9" s="6"/>
      <c r="Q9" s="6"/>
      <c r="R9" s="6"/>
      <c r="S9" s="6"/>
      <c r="T9" s="6"/>
      <c r="U9" s="6"/>
      <c r="V9" s="6"/>
      <c r="W9" s="6"/>
      <c r="X9" s="6"/>
      <c r="Y9" s="6"/>
      <c r="Z9" s="6"/>
    </row>
    <row r="10" spans="1:26" x14ac:dyDescent="0.25">
      <c r="A10" s="22" t="str">
        <f>'TIITEL-LEHT'!$F$3</f>
        <v>Pärnu Lahe Partnerluskogu MTÜ</v>
      </c>
      <c r="B10" s="50" t="s">
        <v>211</v>
      </c>
      <c r="C10" s="50"/>
      <c r="D10" s="94" t="s">
        <v>209</v>
      </c>
      <c r="E10" s="90">
        <f t="shared" si="1"/>
        <v>0</v>
      </c>
      <c r="F10" s="91"/>
      <c r="G10" s="91"/>
      <c r="H10" s="91"/>
      <c r="I10" s="91"/>
      <c r="J10" s="91"/>
      <c r="K10" s="91"/>
      <c r="L10" s="91"/>
      <c r="M10" s="91"/>
      <c r="N10" s="6"/>
      <c r="O10" s="6"/>
      <c r="P10" s="6"/>
      <c r="Q10" s="6"/>
      <c r="R10" s="6"/>
      <c r="S10" s="6"/>
      <c r="T10" s="6"/>
      <c r="U10" s="6"/>
      <c r="V10" s="6"/>
      <c r="W10" s="6"/>
      <c r="X10" s="6"/>
      <c r="Y10" s="6"/>
      <c r="Z10" s="6"/>
    </row>
    <row r="11" spans="1:26" x14ac:dyDescent="0.25">
      <c r="A11" s="22" t="str">
        <f>'TIITEL-LEHT'!$F$3</f>
        <v>Pärnu Lahe Partnerluskogu MTÜ</v>
      </c>
      <c r="B11" s="50" t="s">
        <v>211</v>
      </c>
      <c r="C11" s="50"/>
      <c r="D11" s="94" t="s">
        <v>209</v>
      </c>
      <c r="E11" s="90">
        <f t="shared" si="1"/>
        <v>0</v>
      </c>
      <c r="F11" s="91"/>
      <c r="G11" s="91"/>
      <c r="H11" s="91"/>
      <c r="I11" s="91"/>
      <c r="J11" s="91"/>
      <c r="K11" s="91"/>
      <c r="L11" s="91"/>
      <c r="M11" s="91"/>
      <c r="N11" s="6"/>
      <c r="O11" s="6"/>
      <c r="P11" s="6"/>
      <c r="Q11" s="6"/>
      <c r="R11" s="6"/>
      <c r="S11" s="6"/>
      <c r="T11" s="6"/>
      <c r="U11" s="6"/>
      <c r="V11" s="6"/>
      <c r="W11" s="6"/>
      <c r="X11" s="6"/>
      <c r="Y11" s="6"/>
      <c r="Z11" s="6"/>
    </row>
    <row r="12" spans="1:26" x14ac:dyDescent="0.25">
      <c r="A12" s="22" t="str">
        <f>'TIITEL-LEHT'!$F$3</f>
        <v>Pärnu Lahe Partnerluskogu MTÜ</v>
      </c>
      <c r="B12" s="50" t="s">
        <v>211</v>
      </c>
      <c r="C12" s="50"/>
      <c r="D12" s="94" t="s">
        <v>209</v>
      </c>
      <c r="E12" s="90">
        <f t="shared" si="1"/>
        <v>0</v>
      </c>
      <c r="F12" s="50"/>
      <c r="G12" s="50"/>
      <c r="H12" s="50"/>
      <c r="I12" s="50"/>
      <c r="J12" s="50"/>
      <c r="K12" s="50"/>
      <c r="L12" s="50"/>
      <c r="M12" s="50"/>
      <c r="N12" s="6"/>
      <c r="O12" s="6"/>
      <c r="P12" s="6"/>
      <c r="Q12" s="6"/>
      <c r="R12" s="6"/>
      <c r="S12" s="6"/>
      <c r="T12" s="6"/>
      <c r="U12" s="6"/>
      <c r="V12" s="6"/>
      <c r="W12" s="6"/>
      <c r="X12" s="6"/>
      <c r="Y12" s="6"/>
      <c r="Z12" s="6"/>
    </row>
    <row r="13" spans="1:26" x14ac:dyDescent="0.25">
      <c r="A13" s="22" t="str">
        <f>'TIITEL-LEHT'!$F$3</f>
        <v>Pärnu Lahe Partnerluskogu MTÜ</v>
      </c>
      <c r="B13" s="50" t="s">
        <v>211</v>
      </c>
      <c r="C13" s="50"/>
      <c r="D13" s="94" t="s">
        <v>209</v>
      </c>
      <c r="E13" s="90">
        <f t="shared" si="1"/>
        <v>0</v>
      </c>
      <c r="F13" s="50"/>
      <c r="G13" s="50"/>
      <c r="H13" s="50"/>
      <c r="I13" s="50"/>
      <c r="J13" s="50"/>
      <c r="K13" s="50"/>
      <c r="L13" s="50"/>
      <c r="M13" s="50"/>
      <c r="N13" s="6"/>
      <c r="O13" s="6"/>
      <c r="P13" s="6"/>
      <c r="Q13" s="6"/>
      <c r="R13" s="6"/>
      <c r="S13" s="6"/>
      <c r="T13" s="6"/>
      <c r="U13" s="6"/>
      <c r="V13" s="6"/>
      <c r="W13" s="6"/>
      <c r="X13" s="6"/>
      <c r="Y13" s="6"/>
      <c r="Z13" s="6"/>
    </row>
    <row r="14" spans="1:26" x14ac:dyDescent="0.25">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x14ac:dyDescent="0.25">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x14ac:dyDescent="0.2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x14ac:dyDescent="0.2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x14ac:dyDescent="0.2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x14ac:dyDescent="0.2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x14ac:dyDescent="0.2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4.42578125" defaultRowHeight="15" customHeight="1" x14ac:dyDescent="0.25"/>
  <cols>
    <col min="1" max="1" width="10.5703125" customWidth="1"/>
    <col min="2" max="2" width="17.5703125" customWidth="1"/>
    <col min="3" max="3" width="9.85546875" customWidth="1"/>
    <col min="4" max="4" width="15.85546875" customWidth="1"/>
    <col min="5" max="5" width="15.5703125" customWidth="1"/>
    <col min="6" max="6" width="7.140625" customWidth="1"/>
    <col min="7" max="7" width="7" customWidth="1"/>
    <col min="8" max="8" width="7.85546875" customWidth="1"/>
    <col min="9" max="9" width="6.42578125" customWidth="1"/>
    <col min="10" max="10" width="24.5703125" customWidth="1"/>
    <col min="11" max="11" width="26.5703125" customWidth="1"/>
    <col min="12" max="12" width="49.140625" customWidth="1"/>
    <col min="13" max="13" width="10.42578125" customWidth="1"/>
    <col min="14" max="26" width="8" customWidth="1"/>
  </cols>
  <sheetData>
    <row r="1" spans="1:26" x14ac:dyDescent="0.25">
      <c r="A1" s="5" t="s">
        <v>212</v>
      </c>
      <c r="B1" s="5"/>
      <c r="C1" s="5"/>
      <c r="D1" s="5"/>
      <c r="E1" s="6"/>
      <c r="F1" s="6"/>
      <c r="G1" s="6"/>
      <c r="H1" s="6"/>
      <c r="I1" s="6"/>
      <c r="J1" s="6"/>
      <c r="K1" s="6"/>
      <c r="L1" s="6"/>
      <c r="M1" s="6"/>
      <c r="N1" s="6"/>
      <c r="O1" s="6"/>
      <c r="P1" s="6"/>
      <c r="Q1" s="6"/>
      <c r="R1" s="6"/>
      <c r="S1" s="6"/>
      <c r="T1" s="6"/>
      <c r="U1" s="6"/>
      <c r="V1" s="6"/>
      <c r="W1" s="6"/>
      <c r="X1" s="6"/>
      <c r="Y1" s="6"/>
      <c r="Z1" s="6"/>
    </row>
    <row r="2" spans="1:26" x14ac:dyDescent="0.25">
      <c r="A2" s="6"/>
      <c r="B2" s="6"/>
      <c r="C2" s="6"/>
      <c r="D2" s="6"/>
      <c r="E2" s="6"/>
      <c r="F2" s="6"/>
      <c r="G2" s="6"/>
      <c r="H2" s="6"/>
      <c r="I2" s="6"/>
      <c r="J2" s="6"/>
      <c r="K2" s="6"/>
      <c r="L2" s="6"/>
      <c r="M2" s="6"/>
      <c r="N2" s="6"/>
      <c r="O2" s="6"/>
      <c r="P2" s="6"/>
      <c r="Q2" s="6"/>
      <c r="R2" s="6"/>
      <c r="S2" s="6"/>
      <c r="T2" s="6"/>
      <c r="U2" s="6"/>
      <c r="V2" s="6"/>
      <c r="W2" s="6"/>
      <c r="X2" s="6"/>
      <c r="Y2" s="6"/>
      <c r="Z2" s="6"/>
    </row>
    <row r="3" spans="1:26" ht="150" customHeight="1" x14ac:dyDescent="0.25">
      <c r="A3" s="86" t="s">
        <v>9</v>
      </c>
      <c r="B3" s="85" t="s">
        <v>213</v>
      </c>
      <c r="C3" s="86" t="s">
        <v>214</v>
      </c>
      <c r="D3" s="86" t="s">
        <v>215</v>
      </c>
      <c r="E3" s="85" t="s">
        <v>216</v>
      </c>
      <c r="F3" s="86" t="s">
        <v>217</v>
      </c>
      <c r="G3" s="86" t="s">
        <v>218</v>
      </c>
      <c r="H3" s="86" t="s">
        <v>219</v>
      </c>
      <c r="I3" s="86" t="s">
        <v>220</v>
      </c>
      <c r="J3" s="86" t="s">
        <v>221</v>
      </c>
      <c r="K3" s="85" t="s">
        <v>222</v>
      </c>
      <c r="L3" s="85" t="s">
        <v>223</v>
      </c>
      <c r="M3" s="86" t="s">
        <v>224</v>
      </c>
      <c r="N3" s="95"/>
      <c r="O3" s="95"/>
      <c r="P3" s="95"/>
      <c r="Q3" s="95"/>
      <c r="R3" s="95"/>
      <c r="S3" s="95"/>
      <c r="T3" s="95"/>
      <c r="U3" s="95"/>
      <c r="V3" s="95"/>
      <c r="W3" s="95"/>
      <c r="X3" s="95"/>
      <c r="Y3" s="95"/>
      <c r="Z3" s="95"/>
    </row>
    <row r="4" spans="1:26" ht="39" customHeight="1" x14ac:dyDescent="0.25">
      <c r="A4" s="96" t="str">
        <f>'TIITEL-LEHT'!$F$3</f>
        <v>Pärnu Lahe Partnerluskogu MTÜ</v>
      </c>
      <c r="B4" s="97" t="s">
        <v>225</v>
      </c>
      <c r="C4" s="98"/>
      <c r="D4" s="99" t="s">
        <v>226</v>
      </c>
      <c r="E4" s="96" t="s">
        <v>227</v>
      </c>
      <c r="F4" s="98">
        <v>85000</v>
      </c>
      <c r="G4" s="98">
        <v>30000</v>
      </c>
      <c r="H4" s="98">
        <v>2016</v>
      </c>
      <c r="I4" s="98">
        <v>2019</v>
      </c>
      <c r="J4" s="97" t="s">
        <v>228</v>
      </c>
      <c r="K4" s="97" t="s">
        <v>229</v>
      </c>
      <c r="L4" s="97" t="s">
        <v>230</v>
      </c>
      <c r="M4" s="100" t="s">
        <v>231</v>
      </c>
      <c r="N4" s="95"/>
      <c r="O4" s="95"/>
      <c r="P4" s="95"/>
      <c r="Q4" s="95"/>
      <c r="R4" s="95"/>
      <c r="S4" s="95"/>
      <c r="T4" s="95"/>
      <c r="U4" s="95"/>
      <c r="V4" s="95"/>
      <c r="W4" s="95"/>
      <c r="X4" s="95"/>
      <c r="Y4" s="95"/>
      <c r="Z4" s="95"/>
    </row>
    <row r="5" spans="1:26" ht="42.75" customHeight="1" x14ac:dyDescent="0.25">
      <c r="A5" s="96" t="str">
        <f>'TIITEL-LEHT'!$F$3</f>
        <v>Pärnu Lahe Partnerluskogu MTÜ</v>
      </c>
      <c r="B5" s="97" t="s">
        <v>232</v>
      </c>
      <c r="C5" s="98"/>
      <c r="D5" s="99" t="s">
        <v>233</v>
      </c>
      <c r="E5" s="96" t="s">
        <v>227</v>
      </c>
      <c r="F5" s="98">
        <v>78300</v>
      </c>
      <c r="G5" s="98">
        <v>45000</v>
      </c>
      <c r="H5" s="98">
        <v>2016</v>
      </c>
      <c r="I5" s="98">
        <v>2019</v>
      </c>
      <c r="J5" s="97" t="s">
        <v>234</v>
      </c>
      <c r="K5" s="97" t="s">
        <v>234</v>
      </c>
      <c r="L5" s="97" t="s">
        <v>235</v>
      </c>
      <c r="M5" s="100" t="s">
        <v>231</v>
      </c>
      <c r="N5" s="95"/>
      <c r="O5" s="95"/>
      <c r="P5" s="95"/>
      <c r="Q5" s="95"/>
      <c r="R5" s="95"/>
      <c r="S5" s="95"/>
      <c r="T5" s="95"/>
      <c r="U5" s="95"/>
      <c r="V5" s="95"/>
      <c r="W5" s="95"/>
      <c r="X5" s="95"/>
      <c r="Y5" s="95"/>
      <c r="Z5" s="95"/>
    </row>
    <row r="6" spans="1:26" ht="47.25" customHeight="1" x14ac:dyDescent="0.25">
      <c r="A6" s="96" t="str">
        <f>'TIITEL-LEHT'!$F$3</f>
        <v>Pärnu Lahe Partnerluskogu MTÜ</v>
      </c>
      <c r="B6" s="97" t="s">
        <v>236</v>
      </c>
      <c r="C6" s="98"/>
      <c r="D6" s="101">
        <v>619316670063</v>
      </c>
      <c r="E6" s="96" t="s">
        <v>227</v>
      </c>
      <c r="F6" s="98">
        <v>116548</v>
      </c>
      <c r="G6" s="98">
        <v>38804</v>
      </c>
      <c r="H6" s="98">
        <v>2017</v>
      </c>
      <c r="I6" s="98">
        <v>2020</v>
      </c>
      <c r="J6" s="97" t="s">
        <v>237</v>
      </c>
      <c r="K6" s="97" t="s">
        <v>238</v>
      </c>
      <c r="L6" s="97" t="s">
        <v>239</v>
      </c>
      <c r="M6" s="100" t="s">
        <v>231</v>
      </c>
      <c r="N6" s="95"/>
      <c r="O6" s="95"/>
      <c r="P6" s="95"/>
      <c r="Q6" s="95"/>
      <c r="R6" s="95"/>
      <c r="S6" s="95"/>
      <c r="T6" s="95"/>
      <c r="U6" s="95"/>
      <c r="V6" s="95"/>
      <c r="W6" s="95"/>
      <c r="X6" s="95"/>
      <c r="Y6" s="95"/>
      <c r="Z6" s="95"/>
    </row>
    <row r="7" spans="1:26" ht="53.25" customHeight="1" x14ac:dyDescent="0.25">
      <c r="A7" s="96" t="str">
        <f>'TIITEL-LEHT'!$F$3</f>
        <v>Pärnu Lahe Partnerluskogu MTÜ</v>
      </c>
      <c r="B7" s="97" t="s">
        <v>240</v>
      </c>
      <c r="C7" s="98"/>
      <c r="D7" s="101">
        <v>619217672922</v>
      </c>
      <c r="E7" s="96" t="s">
        <v>241</v>
      </c>
      <c r="F7" s="98">
        <v>55450</v>
      </c>
      <c r="G7" s="95">
        <v>50550</v>
      </c>
      <c r="H7" s="102">
        <v>2017</v>
      </c>
      <c r="I7" s="102">
        <v>2020</v>
      </c>
      <c r="J7" s="97" t="s">
        <v>242</v>
      </c>
      <c r="K7" s="97" t="s">
        <v>243</v>
      </c>
      <c r="L7" s="97" t="s">
        <v>240</v>
      </c>
      <c r="M7" s="100" t="s">
        <v>231</v>
      </c>
      <c r="N7" s="95"/>
      <c r="O7" s="95"/>
      <c r="P7" s="95"/>
      <c r="Q7" s="95"/>
      <c r="R7" s="95"/>
      <c r="S7" s="95"/>
      <c r="T7" s="95"/>
      <c r="U7" s="95"/>
      <c r="V7" s="95"/>
      <c r="W7" s="95"/>
      <c r="X7" s="95"/>
      <c r="Y7" s="95"/>
      <c r="Z7" s="95"/>
    </row>
    <row r="8" spans="1:26" ht="44.25" customHeight="1" x14ac:dyDescent="0.25">
      <c r="A8" s="96" t="str">
        <f>'TIITEL-LEHT'!$F$3</f>
        <v>Pärnu Lahe Partnerluskogu MTÜ</v>
      </c>
      <c r="B8" s="97" t="s">
        <v>244</v>
      </c>
      <c r="C8" s="98"/>
      <c r="D8" s="98">
        <v>19301800013</v>
      </c>
      <c r="E8" s="96" t="s">
        <v>227</v>
      </c>
      <c r="F8" s="98">
        <v>55900</v>
      </c>
      <c r="G8" s="98">
        <v>16800</v>
      </c>
      <c r="H8" s="98">
        <v>2018</v>
      </c>
      <c r="I8" s="98">
        <v>2019</v>
      </c>
      <c r="J8" s="97" t="s">
        <v>245</v>
      </c>
      <c r="K8" s="97" t="s">
        <v>246</v>
      </c>
      <c r="L8" s="97" t="s">
        <v>247</v>
      </c>
      <c r="M8" s="100" t="s">
        <v>231</v>
      </c>
      <c r="N8" s="95"/>
      <c r="O8" s="95"/>
      <c r="P8" s="95"/>
      <c r="Q8" s="95"/>
      <c r="R8" s="95"/>
      <c r="S8" s="95"/>
      <c r="T8" s="95"/>
      <c r="U8" s="95"/>
      <c r="V8" s="95"/>
      <c r="W8" s="95"/>
      <c r="X8" s="95"/>
      <c r="Y8" s="95"/>
      <c r="Z8" s="95"/>
    </row>
    <row r="9" spans="1:26" ht="49.5" customHeight="1" x14ac:dyDescent="0.25">
      <c r="A9" s="96" t="str">
        <f>'TIITEL-LEHT'!$F$3</f>
        <v>Pärnu Lahe Partnerluskogu MTÜ</v>
      </c>
      <c r="B9" s="97" t="s">
        <v>248</v>
      </c>
      <c r="C9" s="98"/>
      <c r="D9" s="98">
        <v>19301800014</v>
      </c>
      <c r="E9" s="96" t="s">
        <v>227</v>
      </c>
      <c r="F9" s="98">
        <v>96100</v>
      </c>
      <c r="G9" s="98">
        <v>45000</v>
      </c>
      <c r="H9" s="98">
        <v>2018</v>
      </c>
      <c r="I9" s="98">
        <v>2020</v>
      </c>
      <c r="J9" s="97" t="s">
        <v>242</v>
      </c>
      <c r="K9" s="97" t="s">
        <v>249</v>
      </c>
      <c r="L9" s="97" t="s">
        <v>250</v>
      </c>
      <c r="M9" s="100" t="s">
        <v>251</v>
      </c>
      <c r="N9" s="95"/>
      <c r="O9" s="95"/>
      <c r="P9" s="95"/>
      <c r="Q9" s="95"/>
      <c r="R9" s="95"/>
      <c r="S9" s="95"/>
      <c r="T9" s="95"/>
      <c r="U9" s="95"/>
      <c r="V9" s="95"/>
      <c r="W9" s="95"/>
      <c r="X9" s="95"/>
      <c r="Y9" s="95"/>
      <c r="Z9" s="95"/>
    </row>
    <row r="10" spans="1:26" ht="69" customHeight="1" x14ac:dyDescent="0.25">
      <c r="A10" s="96" t="str">
        <f>'TIITEL-LEHT'!$F$3</f>
        <v>Pärnu Lahe Partnerluskogu MTÜ</v>
      </c>
      <c r="B10" s="97" t="s">
        <v>252</v>
      </c>
      <c r="C10" s="103" t="s">
        <v>253</v>
      </c>
      <c r="D10" s="98">
        <v>19301800027</v>
      </c>
      <c r="E10" s="96" t="s">
        <v>254</v>
      </c>
      <c r="F10" s="98">
        <v>568058</v>
      </c>
      <c r="G10" s="98">
        <v>30000</v>
      </c>
      <c r="H10" s="98">
        <v>2018</v>
      </c>
      <c r="I10" s="98">
        <v>2020</v>
      </c>
      <c r="J10" s="97" t="s">
        <v>255</v>
      </c>
      <c r="K10" s="97" t="s">
        <v>256</v>
      </c>
      <c r="L10" s="97" t="s">
        <v>257</v>
      </c>
      <c r="M10" s="100" t="s">
        <v>231</v>
      </c>
      <c r="N10" s="95"/>
      <c r="O10" s="95"/>
      <c r="P10" s="95"/>
      <c r="Q10" s="95"/>
      <c r="R10" s="95"/>
      <c r="S10" s="95"/>
      <c r="T10" s="95"/>
      <c r="U10" s="95"/>
      <c r="V10" s="95"/>
      <c r="W10" s="95"/>
      <c r="X10" s="95"/>
      <c r="Y10" s="95"/>
      <c r="Z10" s="95"/>
    </row>
    <row r="11" spans="1:26" ht="69" customHeight="1" x14ac:dyDescent="0.25">
      <c r="A11" s="96" t="str">
        <f>'TIITEL-LEHT'!$F$3</f>
        <v>Pärnu Lahe Partnerluskogu MTÜ</v>
      </c>
      <c r="B11" s="97" t="s">
        <v>258</v>
      </c>
      <c r="C11" s="98"/>
      <c r="D11" s="98">
        <v>19301900032</v>
      </c>
      <c r="E11" s="96" t="s">
        <v>227</v>
      </c>
      <c r="F11" s="98">
        <v>165500</v>
      </c>
      <c r="G11" s="98">
        <v>63000</v>
      </c>
      <c r="H11" s="98">
        <v>2019</v>
      </c>
      <c r="I11" s="98">
        <v>2022</v>
      </c>
      <c r="J11" s="97" t="s">
        <v>245</v>
      </c>
      <c r="K11" s="97" t="s">
        <v>259</v>
      </c>
      <c r="L11" s="97" t="s">
        <v>260</v>
      </c>
      <c r="M11" s="100" t="s">
        <v>251</v>
      </c>
      <c r="N11" s="95"/>
      <c r="O11" s="95"/>
      <c r="P11" s="95"/>
      <c r="Q11" s="95"/>
      <c r="R11" s="95"/>
      <c r="S11" s="95"/>
      <c r="T11" s="95"/>
      <c r="U11" s="95"/>
      <c r="V11" s="95"/>
      <c r="W11" s="95"/>
      <c r="X11" s="95"/>
      <c r="Y11" s="95"/>
      <c r="Z11" s="95"/>
    </row>
    <row r="12" spans="1:26" ht="121.5" customHeight="1" x14ac:dyDescent="0.25">
      <c r="A12" s="96" t="str">
        <f>'TIITEL-LEHT'!$F$3</f>
        <v>Pärnu Lahe Partnerluskogu MTÜ</v>
      </c>
      <c r="B12" s="97" t="s">
        <v>261</v>
      </c>
      <c r="C12" s="98"/>
      <c r="D12" s="98">
        <v>19202000700</v>
      </c>
      <c r="E12" s="96" t="s">
        <v>241</v>
      </c>
      <c r="F12" s="98">
        <v>20600</v>
      </c>
      <c r="G12" s="98">
        <v>18540</v>
      </c>
      <c r="H12" s="98">
        <v>2020</v>
      </c>
      <c r="I12" s="98">
        <v>2022</v>
      </c>
      <c r="J12" s="97" t="s">
        <v>242</v>
      </c>
      <c r="K12" s="97" t="s">
        <v>262</v>
      </c>
      <c r="L12" s="97" t="s">
        <v>263</v>
      </c>
      <c r="M12" s="100" t="s">
        <v>251</v>
      </c>
      <c r="N12" s="95"/>
      <c r="O12" s="95"/>
      <c r="P12" s="95"/>
      <c r="Q12" s="95"/>
      <c r="R12" s="95"/>
      <c r="S12" s="95"/>
      <c r="T12" s="95"/>
      <c r="U12" s="95"/>
      <c r="V12" s="95"/>
      <c r="W12" s="95"/>
      <c r="X12" s="95"/>
      <c r="Y12" s="95"/>
      <c r="Z12" s="95"/>
    </row>
    <row r="13" spans="1:26" ht="203.25" customHeight="1" x14ac:dyDescent="0.25">
      <c r="A13" s="96" t="str">
        <f>'TIITEL-LEHT'!$F$3</f>
        <v>Pärnu Lahe Partnerluskogu MTÜ</v>
      </c>
      <c r="B13" s="97" t="s">
        <v>264</v>
      </c>
      <c r="C13" s="50"/>
      <c r="D13" s="104" t="s">
        <v>265</v>
      </c>
      <c r="E13" s="96" t="s">
        <v>227</v>
      </c>
      <c r="F13" s="105" t="s">
        <v>266</v>
      </c>
      <c r="G13" s="50">
        <v>22999.42</v>
      </c>
      <c r="H13" s="50">
        <v>2021</v>
      </c>
      <c r="I13" s="50">
        <v>2023</v>
      </c>
      <c r="J13" s="97" t="s">
        <v>267</v>
      </c>
      <c r="K13" s="97" t="s">
        <v>268</v>
      </c>
      <c r="L13" s="97" t="s">
        <v>269</v>
      </c>
      <c r="M13" s="100" t="s">
        <v>251</v>
      </c>
      <c r="N13" s="6"/>
      <c r="O13" s="6"/>
      <c r="P13" s="6"/>
      <c r="Q13" s="6"/>
      <c r="R13" s="6"/>
      <c r="S13" s="6"/>
      <c r="T13" s="6"/>
      <c r="U13" s="6"/>
      <c r="V13" s="6"/>
      <c r="W13" s="6"/>
      <c r="X13" s="6"/>
      <c r="Y13" s="6"/>
      <c r="Z13" s="6"/>
    </row>
    <row r="14" spans="1:26" ht="135" customHeight="1" x14ac:dyDescent="0.25">
      <c r="A14" s="96" t="str">
        <f>'TIITEL-LEHT'!$F$3</f>
        <v>Pärnu Lahe Partnerluskogu MTÜ</v>
      </c>
      <c r="B14" s="97" t="s">
        <v>270</v>
      </c>
      <c r="C14" s="50"/>
      <c r="D14" s="104" t="s">
        <v>271</v>
      </c>
      <c r="E14" s="96" t="s">
        <v>241</v>
      </c>
      <c r="F14" s="98">
        <v>33610</v>
      </c>
      <c r="G14" s="50">
        <v>30249</v>
      </c>
      <c r="H14" s="50">
        <v>2021</v>
      </c>
      <c r="I14" s="50">
        <v>2023</v>
      </c>
      <c r="J14" s="97" t="s">
        <v>242</v>
      </c>
      <c r="K14" s="97" t="s">
        <v>272</v>
      </c>
      <c r="L14" s="97" t="s">
        <v>273</v>
      </c>
      <c r="M14" s="100" t="s">
        <v>251</v>
      </c>
      <c r="N14" s="6"/>
      <c r="O14" s="6"/>
      <c r="P14" s="6"/>
      <c r="Q14" s="6"/>
      <c r="R14" s="6"/>
      <c r="S14" s="6"/>
      <c r="T14" s="6"/>
      <c r="U14" s="6"/>
      <c r="V14" s="6"/>
      <c r="W14" s="6"/>
      <c r="X14" s="6"/>
      <c r="Y14" s="6"/>
      <c r="Z14" s="6"/>
    </row>
    <row r="15" spans="1:26" ht="72" customHeight="1" x14ac:dyDescent="0.25">
      <c r="A15" s="96" t="str">
        <f>'TIITEL-LEHT'!$F$3</f>
        <v>Pärnu Lahe Partnerluskogu MTÜ</v>
      </c>
      <c r="B15" s="97" t="s">
        <v>274</v>
      </c>
      <c r="C15" s="50"/>
      <c r="D15" s="104" t="s">
        <v>275</v>
      </c>
      <c r="E15" s="96" t="s">
        <v>227</v>
      </c>
      <c r="F15" s="106" t="s">
        <v>276</v>
      </c>
      <c r="G15" s="50">
        <v>16533</v>
      </c>
      <c r="H15" s="50">
        <v>2022</v>
      </c>
      <c r="I15" s="50">
        <v>2024</v>
      </c>
      <c r="J15" s="97" t="s">
        <v>242</v>
      </c>
      <c r="K15" s="97" t="s">
        <v>277</v>
      </c>
      <c r="L15" s="97" t="s">
        <v>278</v>
      </c>
      <c r="M15" s="23" t="s">
        <v>279</v>
      </c>
      <c r="N15" s="6"/>
      <c r="O15" s="6"/>
      <c r="P15" s="6"/>
      <c r="Q15" s="6"/>
      <c r="R15" s="6"/>
      <c r="S15" s="6"/>
      <c r="T15" s="6"/>
      <c r="U15" s="6"/>
      <c r="V15" s="6"/>
      <c r="W15" s="6"/>
      <c r="X15" s="6"/>
      <c r="Y15" s="6"/>
      <c r="Z15" s="6"/>
    </row>
    <row r="16" spans="1:26" x14ac:dyDescent="0.25">
      <c r="A16" s="6"/>
      <c r="B16" s="6"/>
      <c r="C16" s="6"/>
      <c r="D16" s="6"/>
      <c r="E16" s="107" t="s">
        <v>280</v>
      </c>
      <c r="F16" s="95"/>
      <c r="G16" s="6"/>
      <c r="H16" s="6"/>
      <c r="I16" s="6"/>
      <c r="J16" s="95"/>
      <c r="K16" s="95"/>
      <c r="L16" s="6"/>
      <c r="M16" s="107" t="s">
        <v>281</v>
      </c>
      <c r="N16" s="6"/>
      <c r="O16" s="6"/>
      <c r="P16" s="6"/>
      <c r="Q16" s="6"/>
      <c r="R16" s="6"/>
      <c r="S16" s="6"/>
      <c r="T16" s="6"/>
      <c r="U16" s="6"/>
      <c r="V16" s="6"/>
      <c r="W16" s="6"/>
      <c r="X16" s="6"/>
      <c r="Y16" s="6"/>
      <c r="Z16" s="6"/>
    </row>
    <row r="17" spans="1:26" ht="60" customHeight="1" x14ac:dyDescent="0.25">
      <c r="A17" s="6"/>
      <c r="B17" s="6"/>
      <c r="C17" s="6"/>
      <c r="D17" s="6"/>
      <c r="E17" s="96" t="s">
        <v>282</v>
      </c>
      <c r="F17" s="95"/>
      <c r="G17" s="6"/>
      <c r="H17" s="6"/>
      <c r="I17" s="6"/>
      <c r="J17" s="95"/>
      <c r="K17" s="95"/>
      <c r="L17" s="6"/>
      <c r="M17" s="23" t="s">
        <v>279</v>
      </c>
      <c r="N17" s="6"/>
      <c r="O17" s="6"/>
      <c r="P17" s="6"/>
      <c r="Q17" s="6"/>
      <c r="R17" s="6"/>
      <c r="S17" s="6"/>
      <c r="T17" s="6"/>
      <c r="U17" s="6"/>
      <c r="V17" s="6"/>
      <c r="W17" s="6"/>
      <c r="X17" s="6"/>
      <c r="Y17" s="6"/>
      <c r="Z17" s="6"/>
    </row>
    <row r="18" spans="1:26" ht="30" customHeight="1" x14ac:dyDescent="0.25">
      <c r="A18" s="6"/>
      <c r="B18" s="6"/>
      <c r="C18" s="6"/>
      <c r="D18" s="6"/>
      <c r="E18" s="96" t="s">
        <v>227</v>
      </c>
      <c r="F18" s="95"/>
      <c r="G18" s="6"/>
      <c r="H18" s="6"/>
      <c r="I18" s="6"/>
      <c r="J18" s="95"/>
      <c r="K18" s="95"/>
      <c r="L18" s="6"/>
      <c r="M18" s="23" t="s">
        <v>283</v>
      </c>
      <c r="N18" s="6"/>
      <c r="O18" s="6"/>
      <c r="P18" s="6"/>
      <c r="Q18" s="6"/>
      <c r="R18" s="6"/>
      <c r="S18" s="6"/>
      <c r="T18" s="6"/>
      <c r="U18" s="6"/>
      <c r="V18" s="6"/>
      <c r="W18" s="6"/>
      <c r="X18" s="6"/>
      <c r="Y18" s="6"/>
      <c r="Z18" s="6"/>
    </row>
    <row r="19" spans="1:26" ht="30" customHeight="1" x14ac:dyDescent="0.25">
      <c r="A19" s="6"/>
      <c r="B19" s="6"/>
      <c r="C19" s="6"/>
      <c r="D19" s="6"/>
      <c r="E19" s="96" t="s">
        <v>254</v>
      </c>
      <c r="F19" s="95"/>
      <c r="G19" s="6"/>
      <c r="H19" s="6"/>
      <c r="I19" s="6"/>
      <c r="J19" s="95"/>
      <c r="K19" s="95"/>
      <c r="L19" s="6"/>
      <c r="M19" s="23" t="s">
        <v>284</v>
      </c>
      <c r="N19" s="6"/>
      <c r="O19" s="6"/>
      <c r="P19" s="6"/>
      <c r="Q19" s="6"/>
      <c r="R19" s="6"/>
      <c r="S19" s="6"/>
      <c r="T19" s="6"/>
      <c r="U19" s="6"/>
      <c r="V19" s="6"/>
      <c r="W19" s="6"/>
      <c r="X19" s="6"/>
      <c r="Y19" s="6"/>
      <c r="Z19" s="6"/>
    </row>
    <row r="20" spans="1:26" ht="60" customHeight="1" x14ac:dyDescent="0.25">
      <c r="A20" s="6"/>
      <c r="B20" s="6"/>
      <c r="C20" s="6"/>
      <c r="D20" s="6"/>
      <c r="E20" s="96" t="s">
        <v>241</v>
      </c>
      <c r="F20" s="95"/>
      <c r="G20" s="6"/>
      <c r="H20" s="6"/>
      <c r="I20" s="6"/>
      <c r="J20" s="95"/>
      <c r="K20" s="95"/>
      <c r="L20" s="6"/>
      <c r="M20" s="6"/>
      <c r="N20" s="6"/>
      <c r="O20" s="6"/>
      <c r="P20" s="6"/>
      <c r="Q20" s="6"/>
      <c r="R20" s="6"/>
      <c r="S20" s="6"/>
      <c r="T20" s="6"/>
      <c r="U20" s="6"/>
      <c r="V20" s="6"/>
      <c r="W20" s="6"/>
      <c r="X20" s="6"/>
      <c r="Y20" s="6"/>
      <c r="Z20" s="6"/>
    </row>
    <row r="21" spans="1:26" ht="15.75" customHeigh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13</vt:i4>
      </vt:variant>
      <vt:variant>
        <vt:lpstr>Nimega vahemikud</vt:lpstr>
      </vt:variant>
      <vt:variant>
        <vt:i4>26</vt:i4>
      </vt:variant>
    </vt:vector>
  </HeadingPairs>
  <TitlesOfParts>
    <vt:vector size="39" baseType="lpstr">
      <vt:lpstr>TIITEL-LEHT</vt:lpstr>
      <vt:lpstr>T1_Str meetmete rakendamine</vt:lpstr>
      <vt:lpstr>T2_eelarve_KOGU</vt:lpstr>
      <vt:lpstr>T3_eelarve_MEEDE</vt:lpstr>
      <vt:lpstr>T4_eelarve_muud</vt:lpstr>
      <vt:lpstr>T5_KTG-seirenäitajad</vt:lpstr>
      <vt:lpstr>T6_Strateegia probleemid</vt:lpstr>
      <vt:lpstr>T7_Hindamistegevus</vt:lpstr>
      <vt:lpstr>T8_KTG koos- ja ühistöö</vt:lpstr>
      <vt:lpstr>T9_Sisehindamine</vt:lpstr>
      <vt:lpstr>T10_Projektinäited</vt:lpstr>
      <vt:lpstr>Abifail</vt:lpstr>
      <vt:lpstr>Leht6</vt:lpstr>
      <vt:lpstr>IDA_HARJU_KOOSTÖÖKODA</vt:lpstr>
      <vt:lpstr>JÕGEVAMAA_KOOSTÖÖKODA</vt:lpstr>
      <vt:lpstr>LÕUNA_JÄRVAMAA_KOOSTÖÖKOGU</vt:lpstr>
      <vt:lpstr>LÄÄNE_HARJU_KOOSTÖÖKOGU</vt:lpstr>
      <vt:lpstr>MITTETULUNDUSÜHING_ARENDUSKODA</vt:lpstr>
      <vt:lpstr>MITTETULUNDUSÜHING_HIIDLASTE_KOOSTÖÖKOGU</vt:lpstr>
      <vt:lpstr>MITTETULUNDUSÜHING_JÄRVA_ARENGU_PARTNERID</vt:lpstr>
      <vt:lpstr>MITTETULUNDUSÜHING_KIRDERANNIKU_KOOSTÖÖKOGU</vt:lpstr>
      <vt:lpstr>MITTETULUNDUSÜHING_KODUKANT_LÄÄNEMAA</vt:lpstr>
      <vt:lpstr>MITTETULUNDUSÜHING_PAIK</vt:lpstr>
      <vt:lpstr>MITTETULUNDUSÜHING_PARTNERID</vt:lpstr>
      <vt:lpstr>MITTETULUNDUSÜHING_PEIPSI_ALUTAGUSE_KOOSTÖÖKODA</vt:lpstr>
      <vt:lpstr>MITTETULUNDUSÜHING_PIIRIVEERE_LIIDER</vt:lpstr>
      <vt:lpstr>MITTETULUNDUSÜHING_PÕHJA_HARJU_KOOSTÖÖKOGU</vt:lpstr>
      <vt:lpstr>MITTETULUNDUSÜHING_RAPLAMAA_PARTNERLUSKOGU</vt:lpstr>
      <vt:lpstr>MITTETULUNDUSÜHING_SAARTE_KOOSTÖÖKOGU</vt:lpstr>
      <vt:lpstr>MITTETULUNDUSÜHING_VALGAMAA_PARTNERLUSKOGU</vt:lpstr>
      <vt:lpstr>MITTETULUNDUSÜHING_VIRUMAA_KOOSTÖÖKOGU</vt:lpstr>
      <vt:lpstr>MITTETULUNDUSÜHING_VÕRTSJÄRVE_ÜHENDUS</vt:lpstr>
      <vt:lpstr>MITTETULUNDUSÜHING_VÕRUMAA_PARTNERLUSKOGU</vt:lpstr>
      <vt:lpstr>MULGIMAA_ARENDUSKODA</vt:lpstr>
      <vt:lpstr>NELJA_VALLA_KOGU</vt:lpstr>
      <vt:lpstr>PÕLVAMAA_PARTNERLUSKOGU</vt:lpstr>
      <vt:lpstr>PÄRNU_LAHE_PARTNERLUSKOGU</vt:lpstr>
      <vt:lpstr>ROHELISE_JÕEMAA_KOOSTÖÖKOGU</vt:lpstr>
      <vt:lpstr>TARTUMAA_ARENDUSSELTS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Hindriks</dc:creator>
  <cp:lastModifiedBy>Koidu Kuura</cp:lastModifiedBy>
  <dcterms:created xsi:type="dcterms:W3CDTF">2016-11-02T11:13:52Z</dcterms:created>
  <dcterms:modified xsi:type="dcterms:W3CDTF">2022-06-02T05:55:06Z</dcterms:modified>
</cp:coreProperties>
</file>