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koidu\Desktop\"/>
    </mc:Choice>
  </mc:AlternateContent>
  <xr:revisionPtr revIDLastSave="0" documentId="8_{A13A8601-5D2F-4791-9AB5-7D31FEECA3DE}" xr6:coauthVersionLast="47" xr6:coauthVersionMax="47" xr10:uidLastSave="{00000000-0000-0000-0000-000000000000}"/>
  <bookViews>
    <workbookView xWindow="-120" yWindow="-120" windowWidth="29040" windowHeight="15840" xr2:uid="{00000000-000D-0000-FFFF-FFFF00000000}"/>
  </bookViews>
  <sheets>
    <sheet name="TIITEL-LEHT" sheetId="1" r:id="rId1"/>
    <sheet name="T1_Str meetmete rakendamine" sheetId="2" r:id="rId2"/>
    <sheet name="T2_eelarve_KOGU" sheetId="3" r:id="rId3"/>
    <sheet name="T3_eelarve_MEEDE" sheetId="4" r:id="rId4"/>
    <sheet name="T4_eelarve_muud" sheetId="5" r:id="rId5"/>
    <sheet name="T5_KTG-seirenäitajad" sheetId="6" r:id="rId6"/>
    <sheet name="T6_Strateegia probleemid" sheetId="7" r:id="rId7"/>
    <sheet name="T7_Hindamistegevus" sheetId="8" r:id="rId8"/>
    <sheet name="T8_KTG koos- ja ühistöö" sheetId="9" r:id="rId9"/>
    <sheet name="T9_Sisehindamine" sheetId="10" r:id="rId10"/>
    <sheet name="T10_Projektinäited" sheetId="11" r:id="rId11"/>
    <sheet name="Abifail" sheetId="12" r:id="rId12"/>
    <sheet name="Leht6" sheetId="13" r:id="rId13"/>
  </sheets>
  <definedNames>
    <definedName name="IDA_HARJU_KOOSTÖÖKODA">Abifail!$J$3:$J$7</definedName>
    <definedName name="JÕGEVAMAA_KOOSTÖÖKODA">Abifail!$K$3:$K$7</definedName>
    <definedName name="LÕUNA_JÄRVAMAA_KOOSTÖÖKOGU">Abifail!$L$3:$L$7</definedName>
    <definedName name="LÄÄNE_HARJU_KOOSTÖÖKOGU">Abifail!$M$3:$M$7</definedName>
    <definedName name="MITTETULUNDUSÜHING_ARENDUSKODA">Abifail!$N$3:$N$7</definedName>
    <definedName name="MITTETULUNDUSÜHING_HIIDLASTE_KOOSTÖÖKOGU">Abifail!$O$3:$O$7</definedName>
    <definedName name="MITTETULUNDUSÜHING_JÄRVA_ARENGU_PARTNERID">Abifail!$P$3:$P$7</definedName>
    <definedName name="MITTETULUNDUSÜHING_KIRDERANNIKU_KOOSTÖÖKOGU">Abifail!$Q$3:$Q$7</definedName>
    <definedName name="MITTETULUNDUSÜHING_KODUKANT_LÄÄNEMAA">Abifail!$R$3:$R$7</definedName>
    <definedName name="MITTETULUNDUSÜHING_PAIK">Abifail!$S$3:$S$7</definedName>
    <definedName name="MITTETULUNDUSÜHING_PARTNERID">Abifail!$T$3:$T$7</definedName>
    <definedName name="MITTETULUNDUSÜHING_PEIPSI_ALUTAGUSE_KOOSTÖÖKODA">Abifail!$U$3:$U$7</definedName>
    <definedName name="MITTETULUNDUSÜHING_PIIRIVEERE_LIIDER">Abifail!$V$3:$V$7</definedName>
    <definedName name="MITTETULUNDUSÜHING_PÕHJA_HARJU_KOOSTÖÖKOGU">Abifail!$W$3:$W$7</definedName>
    <definedName name="MITTETULUNDUSÜHING_RAPLAMAA_PARTNERLUSKOGU">Abifail!$X$3:$X$7</definedName>
    <definedName name="MITTETULUNDUSÜHING_SAARTE_KOOSTÖÖKOGU">Abifail!$Y$3:$Y$7</definedName>
    <definedName name="MITTETULUNDUSÜHING_VALGAMAA_PARTNERLUSKOGU">Abifail!$Z$3:$Z$7</definedName>
    <definedName name="MITTETULUNDUSÜHING_VIRUMAA_KOOSTÖÖKOGU">Abifail!$AA$3:$AA$7</definedName>
    <definedName name="MITTETULUNDUSÜHING_VÕRTSJÄRVE_ÜHENDUS">Abifail!$AB$3:$AB$7</definedName>
    <definedName name="MITTETULUNDUSÜHING_VÕRUMAA_PARTNERLUSKOGU">Abifail!$AC$3:$AC$7</definedName>
    <definedName name="MULGIMAA_ARENDUSKODA">Abifail!$AD$3:$AD$7</definedName>
    <definedName name="NELJA_VALLA_KOGU">Abifail!$AE$3:$AE$7</definedName>
    <definedName name="PÕLVAMAA_PARTNERLUSKOGU">Abifail!$AF$3:$AF$7</definedName>
    <definedName name="PÄRNU_LAHE_PARTNERLUSKOGU">Abifail!$AG$3:$AG$7</definedName>
    <definedName name="ROHELISE_JÕEMAA_KOOSTÖÖKOGU">Abifail!$AH$3:$AH$7</definedName>
    <definedName name="TARTUMAA_ARENDUSSELTS">Abifail!$AI$3:$AI$7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7" roundtripDataSignature="AMtx7mjUHrPKmxU4jWbyQXde7eKTYDRQSw=="/>
    </ext>
  </extLst>
</workbook>
</file>

<file path=xl/calcChain.xml><?xml version="1.0" encoding="utf-8"?>
<calcChain xmlns="http://schemas.openxmlformats.org/spreadsheetml/2006/main">
  <c r="H115" i="12" l="1"/>
  <c r="H109" i="12"/>
  <c r="H104" i="12"/>
  <c r="H100" i="12"/>
  <c r="H95" i="12"/>
  <c r="H91" i="12"/>
  <c r="H87" i="12"/>
  <c r="H82" i="12"/>
  <c r="H76" i="12"/>
  <c r="H72" i="12"/>
  <c r="H68" i="12"/>
  <c r="H64" i="12"/>
  <c r="H59" i="12"/>
  <c r="H55" i="12"/>
  <c r="H50" i="12"/>
  <c r="H46" i="12"/>
  <c r="H42" i="12"/>
  <c r="H39" i="12"/>
  <c r="H35" i="12"/>
  <c r="H31" i="12"/>
  <c r="H26" i="12"/>
  <c r="H16" i="12"/>
  <c r="H12" i="12"/>
  <c r="H7" i="12"/>
  <c r="H2" i="12"/>
  <c r="A15" i="11"/>
  <c r="A14" i="11"/>
  <c r="A13" i="11"/>
  <c r="A12" i="11"/>
  <c r="A11" i="11"/>
  <c r="A10" i="11"/>
  <c r="A9" i="11"/>
  <c r="A8" i="11"/>
  <c r="A7" i="11"/>
  <c r="A6" i="11"/>
  <c r="A5" i="11"/>
  <c r="A4" i="11"/>
  <c r="A42" i="10"/>
  <c r="E41" i="10"/>
  <c r="A41" i="10"/>
  <c r="E40" i="10"/>
  <c r="A40" i="10"/>
  <c r="E39" i="10"/>
  <c r="A39" i="10"/>
  <c r="E38" i="10"/>
  <c r="A38" i="10"/>
  <c r="E37" i="10"/>
  <c r="A37" i="10"/>
  <c r="E36" i="10"/>
  <c r="A36" i="10"/>
  <c r="E35" i="10"/>
  <c r="A35" i="10"/>
  <c r="E34" i="10"/>
  <c r="A34" i="10"/>
  <c r="E33" i="10"/>
  <c r="A33" i="10"/>
  <c r="E32" i="10"/>
  <c r="A32" i="10"/>
  <c r="E31" i="10"/>
  <c r="A31" i="10"/>
  <c r="E30" i="10"/>
  <c r="A30" i="10"/>
  <c r="E29" i="10"/>
  <c r="A29" i="10"/>
  <c r="E28" i="10"/>
  <c r="A28" i="10"/>
  <c r="E27" i="10"/>
  <c r="A27" i="10"/>
  <c r="E26" i="10"/>
  <c r="A26" i="10"/>
  <c r="E25" i="10"/>
  <c r="A25" i="10"/>
  <c r="E24" i="10"/>
  <c r="A24" i="10"/>
  <c r="E23" i="10"/>
  <c r="A23" i="10"/>
  <c r="E22" i="10"/>
  <c r="A22" i="10"/>
  <c r="E21" i="10"/>
  <c r="A21" i="10"/>
  <c r="E20" i="10"/>
  <c r="A20" i="10"/>
  <c r="E19" i="10"/>
  <c r="A19" i="10"/>
  <c r="E18" i="10"/>
  <c r="A18" i="10"/>
  <c r="E17" i="10"/>
  <c r="A17" i="10"/>
  <c r="E16" i="10"/>
  <c r="A16" i="10"/>
  <c r="E15" i="10"/>
  <c r="A15" i="10"/>
  <c r="E14" i="10"/>
  <c r="A14" i="10"/>
  <c r="E13" i="10"/>
  <c r="A13" i="10"/>
  <c r="E12" i="10"/>
  <c r="A12" i="10"/>
  <c r="E11" i="10"/>
  <c r="A11" i="10"/>
  <c r="E10" i="10"/>
  <c r="A10" i="10"/>
  <c r="E9" i="10"/>
  <c r="A9" i="10"/>
  <c r="E8" i="10"/>
  <c r="A8" i="10"/>
  <c r="E7" i="10"/>
  <c r="A7" i="10"/>
  <c r="E6" i="10"/>
  <c r="A6" i="10"/>
  <c r="E5" i="10"/>
  <c r="A5" i="10"/>
  <c r="E4" i="10"/>
  <c r="A4" i="10"/>
  <c r="A15" i="9"/>
  <c r="A14" i="9"/>
  <c r="A13" i="9"/>
  <c r="A12" i="9"/>
  <c r="A11" i="9"/>
  <c r="A10" i="9"/>
  <c r="A9" i="9"/>
  <c r="A8" i="9"/>
  <c r="A7" i="9"/>
  <c r="A6" i="9"/>
  <c r="A5" i="9"/>
  <c r="A4" i="9"/>
  <c r="E13" i="8"/>
  <c r="A13" i="8"/>
  <c r="E12" i="8"/>
  <c r="A12" i="8"/>
  <c r="E11" i="8"/>
  <c r="A11" i="8"/>
  <c r="E10" i="8"/>
  <c r="A10" i="8"/>
  <c r="E9" i="8"/>
  <c r="A9" i="8"/>
  <c r="E8" i="8"/>
  <c r="A8" i="8"/>
  <c r="E7" i="8"/>
  <c r="A7" i="8"/>
  <c r="A6" i="8"/>
  <c r="E5" i="8"/>
  <c r="A5" i="8"/>
  <c r="E4" i="8"/>
  <c r="A4" i="8"/>
  <c r="B8" i="7"/>
  <c r="B7" i="7"/>
  <c r="B6" i="7"/>
  <c r="B5" i="7"/>
  <c r="B4" i="7"/>
  <c r="D26" i="6"/>
  <c r="A26" i="6"/>
  <c r="D25" i="6"/>
  <c r="A25" i="6"/>
  <c r="D24" i="6"/>
  <c r="A24" i="6"/>
  <c r="D23" i="6"/>
  <c r="A23" i="6"/>
  <c r="D22" i="6"/>
  <c r="A22" i="6"/>
  <c r="D21" i="6"/>
  <c r="A21" i="6"/>
  <c r="D20" i="6"/>
  <c r="A20" i="6"/>
  <c r="D19" i="6"/>
  <c r="A19" i="6"/>
  <c r="D18" i="6"/>
  <c r="A18" i="6"/>
  <c r="D17" i="6"/>
  <c r="A17" i="6"/>
  <c r="D16" i="6"/>
  <c r="A16" i="6"/>
  <c r="D15" i="6"/>
  <c r="A15" i="6"/>
  <c r="D14" i="6"/>
  <c r="A14" i="6"/>
  <c r="D13" i="6"/>
  <c r="A13" i="6"/>
  <c r="D12" i="6"/>
  <c r="A12" i="6"/>
  <c r="D11" i="6"/>
  <c r="A11" i="6"/>
  <c r="D10" i="6"/>
  <c r="A10" i="6"/>
  <c r="D9" i="6"/>
  <c r="A9" i="6"/>
  <c r="D8" i="6"/>
  <c r="A8" i="6"/>
  <c r="D7" i="6"/>
  <c r="A7" i="6"/>
  <c r="D6" i="6"/>
  <c r="A6" i="6"/>
  <c r="D5" i="6"/>
  <c r="A5" i="6"/>
  <c r="D4" i="6"/>
  <c r="A4" i="6"/>
  <c r="C36" i="5"/>
  <c r="A36" i="5"/>
  <c r="C35" i="5"/>
  <c r="A35" i="5"/>
  <c r="C34" i="5"/>
  <c r="A34" i="5"/>
  <c r="C33" i="5"/>
  <c r="A33" i="5"/>
  <c r="C32" i="5"/>
  <c r="A32" i="5"/>
  <c r="C31" i="5"/>
  <c r="A31" i="5"/>
  <c r="C30" i="5"/>
  <c r="A30" i="5"/>
  <c r="C29" i="5"/>
  <c r="A29" i="5"/>
  <c r="C28" i="5"/>
  <c r="A28" i="5"/>
  <c r="C27" i="5"/>
  <c r="A27" i="5"/>
  <c r="K26" i="5"/>
  <c r="J26" i="5"/>
  <c r="I26" i="5"/>
  <c r="H26" i="5"/>
  <c r="G26" i="5"/>
  <c r="F26" i="5"/>
  <c r="E26" i="5"/>
  <c r="D26" i="5"/>
  <c r="C26" i="5"/>
  <c r="A26" i="5"/>
  <c r="C25" i="5"/>
  <c r="A25" i="5"/>
  <c r="C24" i="5"/>
  <c r="A24" i="5"/>
  <c r="C23" i="5"/>
  <c r="A23" i="5"/>
  <c r="C22" i="5"/>
  <c r="A22" i="5"/>
  <c r="C21" i="5"/>
  <c r="A21" i="5"/>
  <c r="C20" i="5"/>
  <c r="A20" i="5"/>
  <c r="C19" i="5"/>
  <c r="A19" i="5"/>
  <c r="C18" i="5"/>
  <c r="A18" i="5"/>
  <c r="C17" i="5"/>
  <c r="A17" i="5"/>
  <c r="C16" i="5"/>
  <c r="A16" i="5"/>
  <c r="K15" i="5"/>
  <c r="J15" i="5"/>
  <c r="I15" i="5"/>
  <c r="H15" i="5"/>
  <c r="C15" i="5" s="1"/>
  <c r="G15" i="5"/>
  <c r="F15" i="5"/>
  <c r="E15" i="5"/>
  <c r="D15" i="5"/>
  <c r="A15" i="5"/>
  <c r="C14" i="5"/>
  <c r="A14" i="5"/>
  <c r="C13" i="5"/>
  <c r="A13" i="5"/>
  <c r="C12" i="5"/>
  <c r="A12" i="5"/>
  <c r="C11" i="5"/>
  <c r="A11" i="5"/>
  <c r="C10" i="5"/>
  <c r="A10" i="5"/>
  <c r="C9" i="5"/>
  <c r="A9" i="5"/>
  <c r="C8" i="5"/>
  <c r="A8" i="5"/>
  <c r="C7" i="5"/>
  <c r="A7" i="5"/>
  <c r="C6" i="5"/>
  <c r="A6" i="5"/>
  <c r="C5" i="5"/>
  <c r="A5" i="5"/>
  <c r="K4" i="5"/>
  <c r="J4" i="5"/>
  <c r="I4" i="5"/>
  <c r="H4" i="5"/>
  <c r="G4" i="5"/>
  <c r="F4" i="5"/>
  <c r="C4" i="5" s="1"/>
  <c r="E4" i="5"/>
  <c r="D4" i="5"/>
  <c r="A4" i="5"/>
  <c r="Q10" i="4"/>
  <c r="C10" i="4"/>
  <c r="A10" i="4"/>
  <c r="R9" i="4"/>
  <c r="P9" i="4"/>
  <c r="N9" i="4"/>
  <c r="L9" i="4"/>
  <c r="J9" i="4"/>
  <c r="H9" i="4"/>
  <c r="F9" i="4"/>
  <c r="K9" i="4" s="1"/>
  <c r="D9" i="4"/>
  <c r="S9" i="4" s="1"/>
  <c r="C9" i="4"/>
  <c r="E9" i="4" s="1"/>
  <c r="B9" i="4"/>
  <c r="A9" i="4"/>
  <c r="R8" i="4"/>
  <c r="P8" i="4"/>
  <c r="N8" i="4"/>
  <c r="L8" i="4"/>
  <c r="J8" i="4"/>
  <c r="H8" i="4"/>
  <c r="F8" i="4"/>
  <c r="D8" i="4"/>
  <c r="O8" i="4" s="1"/>
  <c r="C8" i="4"/>
  <c r="G8" i="4" s="1"/>
  <c r="B8" i="4"/>
  <c r="A8" i="4"/>
  <c r="R7" i="4"/>
  <c r="P7" i="4"/>
  <c r="N7" i="4"/>
  <c r="L7" i="4"/>
  <c r="J7" i="4"/>
  <c r="H7" i="4"/>
  <c r="F7" i="4"/>
  <c r="D7" i="4"/>
  <c r="Q7" i="4" s="1"/>
  <c r="C7" i="4"/>
  <c r="B7" i="4"/>
  <c r="A7" i="4"/>
  <c r="R6" i="4"/>
  <c r="Q6" i="4"/>
  <c r="P6" i="4"/>
  <c r="O6" i="4"/>
  <c r="N6" i="4"/>
  <c r="M6" i="4"/>
  <c r="L6" i="4"/>
  <c r="J6" i="4"/>
  <c r="I6" i="4"/>
  <c r="H6" i="4"/>
  <c r="G6" i="4"/>
  <c r="F6" i="4"/>
  <c r="E6" i="4"/>
  <c r="D6" i="4"/>
  <c r="C6" i="4"/>
  <c r="S6" i="4" s="1"/>
  <c r="B6" i="4"/>
  <c r="A6" i="4"/>
  <c r="R5" i="4"/>
  <c r="P5" i="4"/>
  <c r="N5" i="4"/>
  <c r="L5" i="4"/>
  <c r="J5" i="4"/>
  <c r="H5" i="4"/>
  <c r="F5" i="4"/>
  <c r="D5" i="4"/>
  <c r="O5" i="4" s="1"/>
  <c r="C5" i="4"/>
  <c r="B5" i="4"/>
  <c r="A5" i="4"/>
  <c r="R4" i="4"/>
  <c r="P4" i="4"/>
  <c r="O4" i="4"/>
  <c r="N4" i="4"/>
  <c r="M4" i="4"/>
  <c r="L4" i="4"/>
  <c r="J4" i="4"/>
  <c r="H4" i="4"/>
  <c r="G4" i="4"/>
  <c r="F4" i="4"/>
  <c r="E4" i="4"/>
  <c r="D4" i="4"/>
  <c r="C4" i="4"/>
  <c r="S4" i="4" s="1"/>
  <c r="B4" i="4"/>
  <c r="A4" i="4"/>
  <c r="AF15" i="3"/>
  <c r="AB15" i="3"/>
  <c r="X15" i="3"/>
  <c r="T15" i="3"/>
  <c r="P15" i="3"/>
  <c r="L15" i="3"/>
  <c r="H15" i="3"/>
  <c r="D15" i="3"/>
  <c r="A15" i="3"/>
  <c r="AF14" i="3"/>
  <c r="AB14" i="3"/>
  <c r="T14" i="3"/>
  <c r="P14" i="3"/>
  <c r="L14" i="3"/>
  <c r="D14" i="3"/>
  <c r="A14" i="3"/>
  <c r="AG13" i="3"/>
  <c r="AF13" i="3"/>
  <c r="AC13" i="3"/>
  <c r="AB13" i="3"/>
  <c r="Y13" i="3"/>
  <c r="X13" i="3"/>
  <c r="U13" i="3"/>
  <c r="T13" i="3"/>
  <c r="Q13" i="3"/>
  <c r="P13" i="3"/>
  <c r="M13" i="3"/>
  <c r="L13" i="3"/>
  <c r="I13" i="3"/>
  <c r="H13" i="3"/>
  <c r="E13" i="3"/>
  <c r="D13" i="3"/>
  <c r="B13" i="3"/>
  <c r="A13" i="3"/>
  <c r="AG12" i="3"/>
  <c r="AF12" i="3"/>
  <c r="AC12" i="3"/>
  <c r="AB12" i="3"/>
  <c r="Y12" i="3"/>
  <c r="X12" i="3"/>
  <c r="U12" i="3"/>
  <c r="T12" i="3"/>
  <c r="T7" i="3" s="1"/>
  <c r="T4" i="3" s="1"/>
  <c r="V4" i="3" s="1"/>
  <c r="Q12" i="3"/>
  <c r="P12" i="3"/>
  <c r="M12" i="3"/>
  <c r="L12" i="3"/>
  <c r="I12" i="3"/>
  <c r="H12" i="3"/>
  <c r="E12" i="3"/>
  <c r="D12" i="3"/>
  <c r="A12" i="3"/>
  <c r="AG11" i="3"/>
  <c r="AF11" i="3"/>
  <c r="AC11" i="3"/>
  <c r="AB11" i="3"/>
  <c r="Y11" i="3"/>
  <c r="X11" i="3"/>
  <c r="U11" i="3"/>
  <c r="Q11" i="3"/>
  <c r="P11" i="3"/>
  <c r="M11" i="3"/>
  <c r="L11" i="3"/>
  <c r="I11" i="3"/>
  <c r="H11" i="3"/>
  <c r="E11" i="3"/>
  <c r="D11" i="3"/>
  <c r="D7" i="3" s="1"/>
  <c r="D4" i="3" s="1"/>
  <c r="F4" i="3" s="1"/>
  <c r="B11" i="3"/>
  <c r="A11" i="3"/>
  <c r="AG10" i="3"/>
  <c r="AF10" i="3"/>
  <c r="AC10" i="3"/>
  <c r="AB10" i="3"/>
  <c r="Y10" i="3"/>
  <c r="X10" i="3"/>
  <c r="X7" i="3" s="1"/>
  <c r="X4" i="3" s="1"/>
  <c r="Z4" i="3" s="1"/>
  <c r="U10" i="3"/>
  <c r="Q10" i="3"/>
  <c r="Q7" i="3" s="1"/>
  <c r="Q4" i="3" s="1"/>
  <c r="S4" i="3" s="1"/>
  <c r="P10" i="3"/>
  <c r="M10" i="3"/>
  <c r="L10" i="3"/>
  <c r="I10" i="3"/>
  <c r="H10" i="3"/>
  <c r="E10" i="3"/>
  <c r="D10" i="3"/>
  <c r="B10" i="3"/>
  <c r="A10" i="3"/>
  <c r="AG9" i="3"/>
  <c r="AF9" i="3"/>
  <c r="AC9" i="3"/>
  <c r="AB9" i="3"/>
  <c r="Y9" i="3"/>
  <c r="X9" i="3"/>
  <c r="U9" i="3"/>
  <c r="T9" i="3"/>
  <c r="Q9" i="3"/>
  <c r="P9" i="3"/>
  <c r="M9" i="3"/>
  <c r="L9" i="3"/>
  <c r="I9" i="3"/>
  <c r="I7" i="3" s="1"/>
  <c r="I4" i="3" s="1"/>
  <c r="K4" i="3" s="1"/>
  <c r="H9" i="3"/>
  <c r="E9" i="3"/>
  <c r="E7" i="3" s="1"/>
  <c r="E4" i="3" s="1"/>
  <c r="G4" i="3" s="1"/>
  <c r="D9" i="3"/>
  <c r="B9" i="3"/>
  <c r="A9" i="3"/>
  <c r="AG8" i="3"/>
  <c r="AG7" i="3" s="1"/>
  <c r="AG4" i="3" s="1"/>
  <c r="AI4" i="3" s="1"/>
  <c r="AF8" i="3"/>
  <c r="AC8" i="3"/>
  <c r="AC7" i="3" s="1"/>
  <c r="AC4" i="3" s="1"/>
  <c r="AE4" i="3" s="1"/>
  <c r="AB8" i="3"/>
  <c r="Y8" i="3"/>
  <c r="Y7" i="3" s="1"/>
  <c r="Y4" i="3" s="1"/>
  <c r="AA4" i="3" s="1"/>
  <c r="X8" i="3"/>
  <c r="U8" i="3"/>
  <c r="U7" i="3" s="1"/>
  <c r="U4" i="3" s="1"/>
  <c r="W4" i="3" s="1"/>
  <c r="Q8" i="3"/>
  <c r="P8" i="3"/>
  <c r="M8" i="3"/>
  <c r="L8" i="3"/>
  <c r="L7" i="3" s="1"/>
  <c r="L4" i="3" s="1"/>
  <c r="N4" i="3" s="1"/>
  <c r="I8" i="3"/>
  <c r="H8" i="3"/>
  <c r="H7" i="3" s="1"/>
  <c r="H4" i="3" s="1"/>
  <c r="J4" i="3" s="1"/>
  <c r="E8" i="3"/>
  <c r="D8" i="3"/>
  <c r="B8" i="3"/>
  <c r="A8" i="3"/>
  <c r="AF7" i="3"/>
  <c r="AF4" i="3" s="1"/>
  <c r="AH4" i="3" s="1"/>
  <c r="AB7" i="3"/>
  <c r="P7" i="3"/>
  <c r="P4" i="3" s="1"/>
  <c r="R4" i="3" s="1"/>
  <c r="M7" i="3"/>
  <c r="C7" i="3"/>
  <c r="A7" i="3"/>
  <c r="A6" i="3"/>
  <c r="A5" i="3"/>
  <c r="AD4" i="3"/>
  <c r="AB4" i="3"/>
  <c r="M4" i="3"/>
  <c r="O4" i="3" s="1"/>
  <c r="C4" i="3"/>
  <c r="A4" i="3"/>
  <c r="L9" i="2"/>
  <c r="K9" i="2"/>
  <c r="J9" i="2"/>
  <c r="I9" i="2"/>
  <c r="H9" i="2"/>
  <c r="G9" i="2"/>
  <c r="F9" i="2"/>
  <c r="E9" i="2"/>
  <c r="D9" i="2"/>
  <c r="A9" i="2"/>
  <c r="B9" i="2" s="1"/>
  <c r="L8" i="2"/>
  <c r="K8" i="2"/>
  <c r="J8" i="2"/>
  <c r="I8" i="2"/>
  <c r="H8" i="2"/>
  <c r="G8" i="2"/>
  <c r="F8" i="2"/>
  <c r="E8" i="2"/>
  <c r="D8" i="2"/>
  <c r="A8" i="2"/>
  <c r="B8" i="2" s="1"/>
  <c r="L7" i="2"/>
  <c r="K7" i="2"/>
  <c r="J7" i="2"/>
  <c r="I7" i="2"/>
  <c r="H7" i="2"/>
  <c r="G7" i="2"/>
  <c r="F7" i="2"/>
  <c r="E7" i="2"/>
  <c r="D7" i="2"/>
  <c r="B7" i="2"/>
  <c r="A7" i="2"/>
  <c r="L6" i="2"/>
  <c r="K6" i="2"/>
  <c r="J6" i="2"/>
  <c r="I6" i="2"/>
  <c r="H6" i="2"/>
  <c r="G6" i="2"/>
  <c r="F6" i="2"/>
  <c r="E6" i="2"/>
  <c r="D6" i="2"/>
  <c r="A6" i="2"/>
  <c r="B6" i="2" s="1"/>
  <c r="L5" i="2"/>
  <c r="K5" i="2"/>
  <c r="J5" i="2"/>
  <c r="I5" i="2"/>
  <c r="H5" i="2"/>
  <c r="G5" i="2"/>
  <c r="F5" i="2"/>
  <c r="E5" i="2"/>
  <c r="D5" i="2"/>
  <c r="B5" i="2"/>
  <c r="A5" i="2"/>
  <c r="L4" i="2"/>
  <c r="K4" i="2"/>
  <c r="J4" i="2"/>
  <c r="I4" i="2"/>
  <c r="H4" i="2"/>
  <c r="G4" i="2"/>
  <c r="F4" i="2"/>
  <c r="E4" i="2"/>
  <c r="D4" i="2"/>
  <c r="B4" i="2"/>
  <c r="A4" i="2"/>
  <c r="I5" i="4" l="1"/>
  <c r="Q5" i="4"/>
  <c r="K7" i="4"/>
  <c r="S7" i="4"/>
  <c r="M9" i="4"/>
  <c r="I8" i="4"/>
  <c r="Q8" i="4"/>
  <c r="K5" i="4"/>
  <c r="S5" i="4"/>
  <c r="E7" i="4"/>
  <c r="M7" i="4"/>
  <c r="G9" i="4"/>
  <c r="O9" i="4"/>
  <c r="S8" i="4"/>
  <c r="E5" i="4"/>
  <c r="M5" i="4"/>
  <c r="G7" i="4"/>
  <c r="O7" i="4"/>
  <c r="I9" i="4"/>
  <c r="Q9" i="4"/>
  <c r="K8" i="4"/>
  <c r="I4" i="4"/>
  <c r="Q4" i="4"/>
  <c r="K6" i="4"/>
  <c r="E8" i="4"/>
  <c r="M8" i="4"/>
  <c r="G5" i="4"/>
  <c r="I7" i="4"/>
  <c r="K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7" authorId="0" shapeId="0" xr:uid="{00000000-0006-0000-0900-000001000000}">
      <text>
        <r>
          <rPr>
            <sz val="11"/>
            <color theme="1"/>
            <rFont val="Calibri"/>
            <scheme val="minor"/>
          </rPr>
          <t>======
ID#AAAAXYVLopk
Kristine Hindriks    (2022-03-31 04:45:48)
Jälgijate arvu osas lisada näitaja siis kui seda on võimalik välja tuua ja selle hetke seisuga, mis on võimalik välja tuua</t>
        </r>
      </text>
    </comment>
    <comment ref="D19" authorId="0" shapeId="0" xr:uid="{00000000-0006-0000-0900-000002000000}">
      <text>
        <r>
          <rPr>
            <sz val="11"/>
            <color theme="1"/>
            <rFont val="Calibri"/>
            <scheme val="minor"/>
          </rPr>
          <t>======
ID#AAAAXYVLopg
Kristine Hindriks    (2022-03-31 04:45:48)
Veebilehe külastuste arvu osas lisada näitaja siis kui seda on võimalik välja tuua ja selle hetke seisuge, mis on võimalik välja tuua</t>
        </r>
      </text>
    </comment>
  </commentList>
  <extLst>
    <ext xmlns:r="http://schemas.openxmlformats.org/officeDocument/2006/relationships" uri="GoogleSheetsCustomDataVersion1">
      <go:sheetsCustomData xmlns:go="http://customooxmlschemas.google.com/" r:id="rId1" roundtripDataSignature="AMtx7mhvq8XYghHBNSSF1xEyBJ8CgnjVB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12" authorId="0" shapeId="0" xr:uid="{00000000-0006-0000-0B00-000001000000}">
      <text>
        <r>
          <rPr>
            <sz val="11"/>
            <color theme="1"/>
            <rFont val="Calibri"/>
            <scheme val="minor"/>
          </rPr>
          <t>======
ID#AAAAXYVLopc
Kristine Hindriks    (2022-03-31 04:45:48)
prioriteedi number on 1 , meetme number on 1.1….</t>
        </r>
      </text>
    </comment>
  </commentList>
  <extLst>
    <ext xmlns:r="http://schemas.openxmlformats.org/officeDocument/2006/relationships" uri="GoogleSheetsCustomDataVersion1">
      <go:sheetsCustomData xmlns:go="http://customooxmlschemas.google.com/" r:id="rId1" roundtripDataSignature="AMtx7mgcJjqRBJ33Ja3CFgdygaFiEeNrDA=="/>
    </ext>
  </extLst>
</comments>
</file>

<file path=xl/sharedStrings.xml><?xml version="1.0" encoding="utf-8"?>
<sst xmlns="http://schemas.openxmlformats.org/spreadsheetml/2006/main" count="874" uniqueCount="528">
  <si>
    <t>Tegevusgrupi nimi:</t>
  </si>
  <si>
    <t>Pärnu Lahe Partnerluskogu MTÜ</t>
  </si>
  <si>
    <t>Andmete esitaja nimi:</t>
  </si>
  <si>
    <t>Margit Merila</t>
  </si>
  <si>
    <t>Andmete esitaja kontaktandmed:</t>
  </si>
  <si>
    <t>margitmerila@gmail.com</t>
  </si>
  <si>
    <t>Seirearuanne käsitleb LEADER-meetme määruse nr 11 toetusega tehtavaid tegevusi</t>
  </si>
  <si>
    <t>Allmeetmed 19.2; 19.3; 19.4</t>
  </si>
  <si>
    <t>Tabel 1. Info KTG strateegia meetmete rakendumise kohta. Andmed esitatakse 01.01-31.12 perioodi kohta igal aastal eraldi</t>
  </si>
  <si>
    <t>Tegevusgrupi nimi</t>
  </si>
  <si>
    <t>otsinguks vajalik</t>
  </si>
  <si>
    <t>Strateegia meetme nimi</t>
  </si>
  <si>
    <t>Vastuvõetud projekti-toetuste taotluste  arv KOKKU</t>
  </si>
  <si>
    <t>Hindamata jäetud projekti-toetuste taotluste  arv KOKKU</t>
  </si>
  <si>
    <t>KTG kinnitatud projekti-toetuse taotluste arv KOKKU</t>
  </si>
  <si>
    <t>PRIAs heaks-kiidetud projekti-toetuse taotluste arv KOKKU</t>
  </si>
  <si>
    <t>PRIAs heaks-kiidetud projekti tegevuste abikõlblik kulu eurodes KOKKU</t>
  </si>
  <si>
    <t>PRIAs heaks-kiidetud projektitoetuse summa eurodes KOKKU</t>
  </si>
  <si>
    <t>Lõplikult välja-makstud projektide arv KOKKU</t>
  </si>
  <si>
    <t>Lõplikult välja-makstud projektide  tegevuste kogumaht eurodes KOKKU</t>
  </si>
  <si>
    <t>Lõplikult väljamakstud projektide toetuse summa eurodes KOKKU</t>
  </si>
  <si>
    <r>
      <rPr>
        <b/>
        <sz val="9"/>
        <color rgb="FF000000"/>
        <rFont val="Calibri"/>
      </rPr>
      <t xml:space="preserve">Vastuvõetud projektitoetuse taotluste arv </t>
    </r>
    <r>
      <rPr>
        <sz val="9"/>
        <color rgb="FF000000"/>
        <rFont val="Calibri"/>
      </rPr>
      <t xml:space="preserve"> 2015</t>
    </r>
  </si>
  <si>
    <r>
      <rPr>
        <b/>
        <sz val="9"/>
        <color rgb="FF000000"/>
        <rFont val="Calibri"/>
      </rPr>
      <t>Vastuvõetud projektitoetuse taotluste arv</t>
    </r>
    <r>
      <rPr>
        <sz val="9"/>
        <color rgb="FF000000"/>
        <rFont val="Calibri"/>
      </rPr>
      <t xml:space="preserve">  2016</t>
    </r>
  </si>
  <si>
    <t>Vastuvõetud projektitoetuse taotluste arv 2017</t>
  </si>
  <si>
    <t>Vastuvõetud projektitoetuse taotluste arv  2018</t>
  </si>
  <si>
    <t>Vastuvõetud projektitoetuse taotluste arv  2019</t>
  </si>
  <si>
    <t>Vastuvõetud projektitoetuse taotluste arv  2020</t>
  </si>
  <si>
    <t>Vastuvõetud projektitoetuse taotluste arv  2021</t>
  </si>
  <si>
    <t>Vastuvõetud projektitoetuse taotluste arv ) 2022</t>
  </si>
  <si>
    <r>
      <rPr>
        <b/>
        <sz val="9"/>
        <color rgb="FF000000"/>
        <rFont val="Calibri"/>
      </rPr>
      <t xml:space="preserve">Hindamata jäetud projektitoetuste arv    </t>
    </r>
    <r>
      <rPr>
        <sz val="9"/>
        <color rgb="FF000000"/>
        <rFont val="Calibri"/>
      </rPr>
      <t xml:space="preserve"> 2015</t>
    </r>
  </si>
  <si>
    <r>
      <rPr>
        <b/>
        <sz val="9"/>
        <color rgb="FF000000"/>
        <rFont val="Calibri"/>
      </rPr>
      <t xml:space="preserve">Hindamata jäetud projektitoetuste arv </t>
    </r>
    <r>
      <rPr>
        <sz val="9"/>
        <color rgb="FF000000"/>
        <rFont val="Calibri"/>
      </rPr>
      <t xml:space="preserve"> 2016</t>
    </r>
  </si>
  <si>
    <t>Hindamata jäetud projektitoetuste arv  2017</t>
  </si>
  <si>
    <t>Hindamata jäetud projektitoetuste arv 2018</t>
  </si>
  <si>
    <t>Hindamata jäetud projektitoetuste arv  2019</t>
  </si>
  <si>
    <t>Hindamata jäetud projektitoetuste arv  2020</t>
  </si>
  <si>
    <t>Hindamata jäetud projektitoetuste arv  2021</t>
  </si>
  <si>
    <t>Hindamata jäetud projektitoetuste arv  2022</t>
  </si>
  <si>
    <r>
      <rPr>
        <b/>
        <sz val="9"/>
        <color rgb="FF000000"/>
        <rFont val="Calibri"/>
      </rPr>
      <t xml:space="preserve">KTG kinnitatud projektitoetuse taotluste arv </t>
    </r>
    <r>
      <rPr>
        <sz val="9"/>
        <color rgb="FF000000"/>
        <rFont val="Calibri"/>
      </rPr>
      <t xml:space="preserve"> 2015</t>
    </r>
  </si>
  <si>
    <r>
      <rPr>
        <b/>
        <sz val="9"/>
        <color rgb="FF000000"/>
        <rFont val="Calibri"/>
      </rPr>
      <t xml:space="preserve">KTG kinnitatud projektitoetuse taotluste arv </t>
    </r>
    <r>
      <rPr>
        <sz val="9"/>
        <color rgb="FF000000"/>
        <rFont val="Calibri"/>
      </rPr>
      <t xml:space="preserve"> 2016</t>
    </r>
  </si>
  <si>
    <t>KTG kinnitatud projektitoetuse taotluste arv  2017</t>
  </si>
  <si>
    <t>KTG kinnitatud projektitoetuse taotluste arv  2018</t>
  </si>
  <si>
    <t>KTG kinnitatud projektitoetuse taotluste arv 2019</t>
  </si>
  <si>
    <t>KTG kinnitatud projektitoetuse taotluste arv  2020</t>
  </si>
  <si>
    <t>KTG kinnitatud projektitoetuse taotluste arv  2021</t>
  </si>
  <si>
    <t>KTG kinnitatud projektitoetuse taotluste arv  2022</t>
  </si>
  <si>
    <r>
      <rPr>
        <b/>
        <sz val="9"/>
        <color rgb="FF000000"/>
        <rFont val="Calibri"/>
      </rPr>
      <t xml:space="preserve">PRIAs heakskiidetud projektitoetuse taotluste arv </t>
    </r>
    <r>
      <rPr>
        <sz val="9"/>
        <color rgb="FF000000"/>
        <rFont val="Calibri"/>
      </rPr>
      <t xml:space="preserve"> 2015</t>
    </r>
  </si>
  <si>
    <r>
      <rPr>
        <b/>
        <sz val="9"/>
        <color rgb="FF000000"/>
        <rFont val="Calibri"/>
      </rPr>
      <t xml:space="preserve">PRIAs heakskiidetud projektitoetuse taotluste arv </t>
    </r>
    <r>
      <rPr>
        <sz val="9"/>
        <color rgb="FF000000"/>
        <rFont val="Calibri"/>
      </rPr>
      <t xml:space="preserve"> 2016</t>
    </r>
  </si>
  <si>
    <t>PRIAs heakskiidetud projektitoetuse taotlused  2017</t>
  </si>
  <si>
    <t>PRIAs heakskiidetud projektitoetuse taotlused  2018</t>
  </si>
  <si>
    <t>PRIAs heakskiidetud projektitoetuse taotlused  2019</t>
  </si>
  <si>
    <t>PRIAs heakskiidetud projektitoetuse taotlused  2020</t>
  </si>
  <si>
    <t>PRIAs heakskiidetud projektitoetuse taotlused 2021</t>
  </si>
  <si>
    <t>PRIAs heakskiidetud projektitoetuse taotlused  2022</t>
  </si>
  <si>
    <r>
      <rPr>
        <b/>
        <sz val="9"/>
        <color rgb="FF000000"/>
        <rFont val="Calibri"/>
      </rPr>
      <t xml:space="preserve">PRIAs heakskiidetud projektitoetuse taotlustel investeeringute ja tegevuste abikõlblikud kulud eurodes </t>
    </r>
    <r>
      <rPr>
        <sz val="9"/>
        <color rgb="FF000000"/>
        <rFont val="Calibri"/>
      </rPr>
      <t xml:space="preserve"> 2015</t>
    </r>
  </si>
  <si>
    <r>
      <rPr>
        <b/>
        <sz val="9"/>
        <color rgb="FF000000"/>
        <rFont val="Calibri"/>
      </rPr>
      <t xml:space="preserve">PRIAs heakskiidetud projektitoetuse taotlustel investeeringute ja tegevuste abikõlblikud kulud eurodes </t>
    </r>
    <r>
      <rPr>
        <sz val="9"/>
        <color rgb="FF000000"/>
        <rFont val="Calibri"/>
      </rPr>
      <t xml:space="preserve"> 2016</t>
    </r>
  </si>
  <si>
    <t>PRIAs heakskiidetud projektitoetuse taotlustel investeeringute ja tegevuste kogumaht eurodes 2017</t>
  </si>
  <si>
    <t>PRIAs heakskiidetud projektitoetuse taotlustel investeeringute ja tegevuste kogumaht eurodes  2018</t>
  </si>
  <si>
    <t>PRIAs heakskiidetud projektitoetuse taotlustel investeeringute ja tegevuste kogumaht eurodes  2019</t>
  </si>
  <si>
    <t>PRIAs heakskiidetud projektitoetuse taotlustel investeeringute ja tegevuste kogumaht eurodes 2020</t>
  </si>
  <si>
    <t>PRIAs heakskiidetud projektitoetuse taotlustel investeeringute ja tegevuste kogumaht eurodes 2021</t>
  </si>
  <si>
    <t>PRIAs heakskiidetud projektitoetuse taotlustel investeeringute ja tegevuste kogumaht eurodes  2022</t>
  </si>
  <si>
    <r>
      <rPr>
        <b/>
        <sz val="9"/>
        <color rgb="FF000000"/>
        <rFont val="Calibri"/>
      </rPr>
      <t xml:space="preserve">PRIAs heakskiidetud projektitoetuse summa eurodes </t>
    </r>
    <r>
      <rPr>
        <sz val="9"/>
        <color rgb="FF000000"/>
        <rFont val="Calibri"/>
      </rPr>
      <t>2015</t>
    </r>
  </si>
  <si>
    <r>
      <rPr>
        <b/>
        <sz val="9"/>
        <color rgb="FF000000"/>
        <rFont val="Calibri"/>
      </rPr>
      <t xml:space="preserve">PRIAs heakskiidetud projektitoetuse summa eurodes </t>
    </r>
    <r>
      <rPr>
        <sz val="9"/>
        <color rgb="FF000000"/>
        <rFont val="Calibri"/>
      </rPr>
      <t>2016</t>
    </r>
  </si>
  <si>
    <t>PRIAs heakskiidetud projektitoetuse summa eurodes  2017</t>
  </si>
  <si>
    <t>PRIAs heakskiidetud projektitoetuse summa eurodes  2018</t>
  </si>
  <si>
    <t>PRIAs heakskiidetud projektitoetuse summa eurodes 2019</t>
  </si>
  <si>
    <t>PRIAs heakskiidetud projektitoetuse summa eurodes  2020</t>
  </si>
  <si>
    <t>PRIAs heakskiidetud projektitoetuse summa eurodes 2021</t>
  </si>
  <si>
    <t>PRIAs heakskiidetud projektitoetuse summa eurodes  2022</t>
  </si>
  <si>
    <r>
      <rPr>
        <b/>
        <sz val="9"/>
        <color rgb="FF000000"/>
        <rFont val="Calibri"/>
      </rPr>
      <t xml:space="preserve">Lõplikult väljamakstud projektide arv </t>
    </r>
    <r>
      <rPr>
        <sz val="9"/>
        <color rgb="FF000000"/>
        <rFont val="Calibri"/>
      </rPr>
      <t xml:space="preserve"> 2015</t>
    </r>
  </si>
  <si>
    <r>
      <rPr>
        <b/>
        <sz val="9"/>
        <color rgb="FF000000"/>
        <rFont val="Calibri"/>
      </rPr>
      <t xml:space="preserve">Lõplikult väljamakstud projektide arv </t>
    </r>
    <r>
      <rPr>
        <sz val="9"/>
        <color rgb="FF000000"/>
        <rFont val="Calibri"/>
      </rPr>
      <t xml:space="preserve"> 2016</t>
    </r>
  </si>
  <si>
    <t>Lõplikult väljamakstud projektide arv 2017</t>
  </si>
  <si>
    <t>Lõplikult väljamakstud projektide arv  2018</t>
  </si>
  <si>
    <t>Lõplikult väljamakstud projektide arv  2019</t>
  </si>
  <si>
    <t>Lõplikult väljamakstud projektide arv  2020</t>
  </si>
  <si>
    <t>Lõplikult väljamakstud projektide arv  2021</t>
  </si>
  <si>
    <t>Lõplikult väljamakstud projektide arv  2022</t>
  </si>
  <si>
    <r>
      <rPr>
        <b/>
        <sz val="9"/>
        <color rgb="FF000000"/>
        <rFont val="Calibri"/>
      </rPr>
      <t xml:space="preserve">Lõplikult väljamakstud projektide investeeringute ja tegevuste abikõlblikud kulud eurodes </t>
    </r>
    <r>
      <rPr>
        <sz val="9"/>
        <color rgb="FF000000"/>
        <rFont val="Calibri"/>
      </rPr>
      <t xml:space="preserve"> 2015</t>
    </r>
  </si>
  <si>
    <r>
      <rPr>
        <b/>
        <sz val="9"/>
        <color rgb="FF000000"/>
        <rFont val="Calibri"/>
      </rPr>
      <t xml:space="preserve">Lõplikult väljamakstud projektide investeeringute ja tegevuste abikõlblikud kulud eurodes </t>
    </r>
    <r>
      <rPr>
        <sz val="9"/>
        <color rgb="FF000000"/>
        <rFont val="Calibri"/>
      </rPr>
      <t>2016</t>
    </r>
  </si>
  <si>
    <t>Lõplikult väljamakstud projektide investeeringute ja tegevuste kogumaht eurodes  2017</t>
  </si>
  <si>
    <t>Lõplikult väljamakstud projektide investeeringute ja tegevuste kogumaht eurodes  2018</t>
  </si>
  <si>
    <t>Lõplikult väljamakstud projektide investeeringute ja tegevuste kogumaht eurodes  2019</t>
  </si>
  <si>
    <t>Lõplikult väljamakstud projektide investeeringute ja tegevuste kogumaht eurodes  2020</t>
  </si>
  <si>
    <t>Lõplikult väljamakstud projektide investeeringute ja tegevuste kogumaht eurodes  2021</t>
  </si>
  <si>
    <t>Lõplikult väljamakstud projektide investeeringute ja tegevuste kogumaht eurodes  2022</t>
  </si>
  <si>
    <r>
      <rPr>
        <b/>
        <sz val="9"/>
        <color rgb="FF000000"/>
        <rFont val="Calibri"/>
      </rPr>
      <t>Lõplikult väljamakstid projektide toetuse summa eurodes</t>
    </r>
    <r>
      <rPr>
        <sz val="9"/>
        <color rgb="FF000000"/>
        <rFont val="Calibri"/>
      </rPr>
      <t xml:space="preserve">  2015</t>
    </r>
  </si>
  <si>
    <r>
      <rPr>
        <b/>
        <sz val="9"/>
        <color rgb="FF000000"/>
        <rFont val="Calibri"/>
      </rPr>
      <t xml:space="preserve">Lõplikult väljamakstid projektide toetuse summa eurodes </t>
    </r>
    <r>
      <rPr>
        <sz val="9"/>
        <color rgb="FF000000"/>
        <rFont val="Calibri"/>
      </rPr>
      <t xml:space="preserve"> 2016</t>
    </r>
  </si>
  <si>
    <t>Lõplikult väljamakstid projektide toetuse summa eurodes  2017</t>
  </si>
  <si>
    <t>Lõplikult väljamakstid projektide toetuse summa eurodes  2018</t>
  </si>
  <si>
    <t>Lõplikult väljamakstid projektide toetuse summa eurodes  2019</t>
  </si>
  <si>
    <t>Lõplikult väljamakstid projektide toetuse summa eurodes  2020</t>
  </si>
  <si>
    <t>Lõplikult väljamakstid projektide toetuse summa eurodes  2021</t>
  </si>
  <si>
    <r>
      <rPr>
        <sz val="9"/>
        <color theme="1"/>
        <rFont val="Calibri"/>
      </rPr>
      <t xml:space="preserve">Lõplikult väljamakstid projektide toetuse summa </t>
    </r>
    <r>
      <rPr>
        <b/>
        <sz val="9"/>
        <color rgb="FF000000"/>
        <rFont val="Calibri"/>
      </rPr>
      <t>eurodes</t>
    </r>
    <r>
      <rPr>
        <sz val="9"/>
        <color rgb="FF000000"/>
        <rFont val="Calibri"/>
      </rPr>
      <t xml:space="preserve">  2022</t>
    </r>
  </si>
  <si>
    <t>Ettevõtluse arendamine ja mitmekesistamine</t>
  </si>
  <si>
    <t>Aktiivne kogukond</t>
  </si>
  <si>
    <t>Romantiline rannatee ühistegevus ja turundus</t>
  </si>
  <si>
    <t>Regionaalse ja piiriülese koostöö edendamine</t>
  </si>
  <si>
    <t>Covid-19 taasterahastu vahendite toel ettevõtluse arendamine ja mitmekesistamine</t>
  </si>
  <si>
    <t>T2 Tegevusgrupi eelarve võrrelduna kogueelarvega. Andmed esitatakse 01.01-31.12 perioodi kohta igal aastal eraldi</t>
  </si>
  <si>
    <t>Eelarvega seotud teema</t>
  </si>
  <si>
    <t>KOKKU 2015-2020</t>
  </si>
  <si>
    <t>Heakskiidetud toetus 2015</t>
  </si>
  <si>
    <t>lõplikult väljamakstud toetus 2015</t>
  </si>
  <si>
    <t>Heakskiidetud toetuse %  kogueelarvest 2015</t>
  </si>
  <si>
    <t>Lõplikult väljamakstud toetuse % kogueelarvest 2015</t>
  </si>
  <si>
    <t>Heakskiidetud toetus 2016</t>
  </si>
  <si>
    <t>lõplikult väljamakstud toetus 2016</t>
  </si>
  <si>
    <t>Heakskiidetud toetuse %  kogueelarvest 2016</t>
  </si>
  <si>
    <t>Lõplikult väljamakstud toetuse % kogueelarvest 2016</t>
  </si>
  <si>
    <t>Heakskiidetud toetus 2017</t>
  </si>
  <si>
    <t>lõplikult väljamakstud toetus 2017</t>
  </si>
  <si>
    <t>Heakskiidetud toetuse %  kogueelarvest 2017</t>
  </si>
  <si>
    <t>Lõplikult väljamakstud toetuse % kogueelarvest 2017</t>
  </si>
  <si>
    <t>Heakskiidetud toetus 2018</t>
  </si>
  <si>
    <t>lõplikult väljamakstud toetus 2018</t>
  </si>
  <si>
    <t>Heakskiidetud toetuse %  kogueelarvest 2018</t>
  </si>
  <si>
    <t>Lõplikult väljamakstud toetuse % kogueelarvest 2018</t>
  </si>
  <si>
    <t>Heakskiidetud toetus 2019</t>
  </si>
  <si>
    <t>lõplikult väljamakstud toetus 2019</t>
  </si>
  <si>
    <t>Heakskiidetud toetuse %  kogueelarvest 2019</t>
  </si>
  <si>
    <t>Lõplikult väljamakstud toetuse % kogueelarvest 2019</t>
  </si>
  <si>
    <t>Heakskiidetud toetus 2020</t>
  </si>
  <si>
    <t>lõplikult väljamakstud toetus 2020</t>
  </si>
  <si>
    <t>Heakskiidetud toetuse %  kogueelarvest 2020</t>
  </si>
  <si>
    <t>Lõplikult väljamakstud toetuse % kogueelarvest 2020</t>
  </si>
  <si>
    <t>Heakskiidetud toetus 2021</t>
  </si>
  <si>
    <t>lõplikult väljamakstud toetus 2021</t>
  </si>
  <si>
    <t>Heakskiidetud toetuse %  kogueelarvest 2021</t>
  </si>
  <si>
    <t>Lõplikult väljamakstud toetuse % kogueelarvest 2021</t>
  </si>
  <si>
    <t>Heakskiidetud toetus 2022</t>
  </si>
  <si>
    <t>lõplikult väljamakstud toetus 2022</t>
  </si>
  <si>
    <t>Heakskiidetud toetuse %  kogueelarvest 2022</t>
  </si>
  <si>
    <t>Lõplikult väljamakstud toetuse % kogueelarvest 2022</t>
  </si>
  <si>
    <t xml:space="preserve">Kohaliku tegevusgrupi eelarve  (allmeetmed 19.2, 19.3, 19.4 = kohaliku tegevusgrupi toetus+projektitoetus perioodil 2014-2020 </t>
  </si>
  <si>
    <t>Jooksvad kulud</t>
  </si>
  <si>
    <t>Elavdamise kulud</t>
  </si>
  <si>
    <t>Strateegia meetmete eelarve, sh</t>
  </si>
  <si>
    <t>PRIA poolt kinnipeetud summad (kohaliku tegevusgrupi toetus)</t>
  </si>
  <si>
    <t>PRIA poolt sanktsioneeritud summad (kohaliku tegevusgrupi toetus)</t>
  </si>
  <si>
    <t>Kontrollsumma eelarve käskkirjade järgi</t>
  </si>
  <si>
    <t>Tabel 3  Strateegia eesmärkide täitmine meetmete lõikes.Andmed esitatakse 01.01-31.12 perioodi kohta igal aastal eraldi</t>
  </si>
  <si>
    <t>Strateegia eesmärkide täitmine meetmete lõikes (meetme eelarve, heakskiidetud toetus, väljamakstud toetus võrrelduna meetme eelarvega)</t>
  </si>
  <si>
    <t>Eelarve meetmete lõikes 2014-2020 (viimane seis)</t>
  </si>
  <si>
    <t>Kasutamine lõplikult väljamakstud projektide põhja. 2015</t>
  </si>
  <si>
    <t>% meetme eelarvest kasutatud 2015</t>
  </si>
  <si>
    <t>Kasutamine lõplikult väljamakstud projektide põhjal 2016</t>
  </si>
  <si>
    <t>% meetme eelarvest kasutatud 2015-2016</t>
  </si>
  <si>
    <t>Kasutamine lõplikult väljamakstud projektide põhjal 2017</t>
  </si>
  <si>
    <t>% meetme eelarvest kasutatud 2015-2017</t>
  </si>
  <si>
    <t>Kasutamine lõplikult väljamakstud projektide põhjal 2018</t>
  </si>
  <si>
    <t>% meetme eelarvest  kasutatud 2015-2018</t>
  </si>
  <si>
    <t>Kasutamine lõplikult väljamakstud projektide põhjal 2019</t>
  </si>
  <si>
    <t>% meetme eelarvest kasutatud 2015-2019</t>
  </si>
  <si>
    <t>Kasutamine lõplikult väljamakstud projektide põhjal 2020</t>
  </si>
  <si>
    <t>% meetme eelarvest kasutatud 2015-2020</t>
  </si>
  <si>
    <t>Kasutamine lõplikult väljamakstud projektide põhjal 2021</t>
  </si>
  <si>
    <t>% meetme eelarvest kasutatud 2015-2021</t>
  </si>
  <si>
    <t>Kasutamine lõplikult väljamakstud projektide põhjal 2022</t>
  </si>
  <si>
    <t>% meetme eelarvest kasutatud 2015-2022</t>
  </si>
  <si>
    <t>Tabel 4 Muude vahendite kaasamine.Andmed esitatakse 01.01-31.12 perioodi kohta igal aastal eraldi</t>
  </si>
  <si>
    <t>Muude finantseerimisallikate kasutamine (välja arvatud LEADER meetme toetus Põllumajanduse ja Maaelu Arengu Fondist)</t>
  </si>
  <si>
    <t>KOKKU aastatel 2015-2022</t>
  </si>
  <si>
    <t>Muude avaliku sektori vahendite kaasamine</t>
  </si>
  <si>
    <t xml:space="preserve">   sh Euroopa Sotsiaalfond (ESF)</t>
  </si>
  <si>
    <t xml:space="preserve">   sh INTERREG vahendid</t>
  </si>
  <si>
    <t xml:space="preserve">   sh Kohaliku Omaalgatuse Programm (KOP)</t>
  </si>
  <si>
    <t xml:space="preserve">   sh … (nimeta fond või projekt või muu allikas)</t>
  </si>
  <si>
    <t xml:space="preserve">   sh… (nimeta fond või projekt või muu allikas)</t>
  </si>
  <si>
    <t>Eravahendite kaasamine</t>
  </si>
  <si>
    <t>Teenitud omatulu</t>
  </si>
  <si>
    <t xml:space="preserve">   sh liikmemaksudest</t>
  </si>
  <si>
    <t xml:space="preserve">   sh projekti omaosalus</t>
  </si>
  <si>
    <t xml:space="preserve">   sh panga intress</t>
  </si>
  <si>
    <t xml:space="preserve">   sh … (nimeta)</t>
  </si>
  <si>
    <t>Tabel 5 Tegevusgrupi enda poolt seatud strateegia seirenäitajad.  Andmed esitatakse 01.01-31.12 perioodi kohta igal aastal eraldi</t>
  </si>
  <si>
    <t>Seirenäitaja nimetus</t>
  </si>
  <si>
    <t>Ühik</t>
  </si>
  <si>
    <t>Kokku</t>
  </si>
  <si>
    <t>Töökoht</t>
  </si>
  <si>
    <t xml:space="preserve">Noor ettevõtja </t>
  </si>
  <si>
    <t>Uuenduslikud tooted,teenused</t>
  </si>
  <si>
    <t>Esmataotlejad</t>
  </si>
  <si>
    <t>Kogukonna elavdamine</t>
  </si>
  <si>
    <t>Noortele suunatud tegevused</t>
  </si>
  <si>
    <t>Piirkondlik tunnusüritus</t>
  </si>
  <si>
    <t>Ühisprojektid</t>
  </si>
  <si>
    <t>RR mainekujundus</t>
  </si>
  <si>
    <t>Tabel 6 Strateegia elluviimisel ilmnenud peamised probleemid ja lahendused</t>
  </si>
  <si>
    <t>Aasta</t>
  </si>
  <si>
    <t>Probleemi kirjeldus</t>
  </si>
  <si>
    <t>Tegevusgrupi poolt leitud lahendus</t>
  </si>
  <si>
    <t>Et toetust saaks toetust suurem arv taotlejaid</t>
  </si>
  <si>
    <t xml:space="preserve">Meede 1 taotlusvoorus maksimaalne toetussumma 60 000 eurot </t>
  </si>
  <si>
    <t xml:space="preserve">Meede 2 taotlusvoorus maksimaalne toetussumma 30 000 eurot </t>
  </si>
  <si>
    <t>PLPK piirkonnas tegutseb üle 50% mikroettevõtjaid keda PLPK soovib toetada</t>
  </si>
  <si>
    <t xml:space="preserve">Meede 1 Taotleda saab PLPK piirkonnas alla 10 töötajaga ettevõte </t>
  </si>
  <si>
    <t>Tabel 7 Projektitoetuste taotluste hindamise töörühma koosolek. andmed esitatakse 01.01-31.12 perioodi kohta igal aastal eraldi</t>
  </si>
  <si>
    <t>Tegevus</t>
  </si>
  <si>
    <t>Read C10-C14 Nimeta olulisem projektide kinnitamata jätmise põhjus</t>
  </si>
  <si>
    <t xml:space="preserve">Kokku </t>
  </si>
  <si>
    <t>Projektitoetuste taotluste hindamise töörühma koosoleku toimumine</t>
  </si>
  <si>
    <t>päevade arv (mitmel päeval on toimunud koosolek)</t>
  </si>
  <si>
    <t xml:space="preserve">   sh paikvaatluse toimumise päevade arv</t>
  </si>
  <si>
    <t>päevade arv</t>
  </si>
  <si>
    <t>Projektitoetuste taotluste hindamise töörühma liikmed (sh asendusliikmed)</t>
  </si>
  <si>
    <t>liikmete arv</t>
  </si>
  <si>
    <t xml:space="preserve">Projektinõustamine </t>
  </si>
  <si>
    <t>orienteeruv nõustamiste arv kokku, sh sama kliendi korduv nõustamine.</t>
  </si>
  <si>
    <t>Kinnitamata jäetud taotlused kokku</t>
  </si>
  <si>
    <t>taotluste arv</t>
  </si>
  <si>
    <t>Raha lõppemine meetme eelarves</t>
  </si>
  <si>
    <t>Olulisem projektide kinnitamata jätmise põhjus</t>
  </si>
  <si>
    <t>Tabel 8 Tegevusgrupi osalemine koostöö ja ühisprojektides</t>
  </si>
  <si>
    <t>Projekti nimi</t>
  </si>
  <si>
    <t>Projekti nimi inglise/muu keeles</t>
  </si>
  <si>
    <t>Taotluse viitenumber</t>
  </si>
  <si>
    <t>Projekti liik</t>
  </si>
  <si>
    <t>Projekti kogu eelarve (koostöölepingu rahaline maht)</t>
  </si>
  <si>
    <t xml:space="preserve">Tegevusgrupi eelarve projektis </t>
  </si>
  <si>
    <t>Heakskiitmise aasta</t>
  </si>
  <si>
    <t>Projekti elluviimise aeg (aasta)</t>
  </si>
  <si>
    <t xml:space="preserve">Koordineeriv partner + riigi nimi sulgudes </t>
  </si>
  <si>
    <t>Projektipartnerid + riigi nimi sulgudes</t>
  </si>
  <si>
    <t>Projekti kirjeldus (paari lausega)</t>
  </si>
  <si>
    <t xml:space="preserve">Projekti staatus </t>
  </si>
  <si>
    <t>Kohalik toit kättesaadavaks</t>
  </si>
  <si>
    <t>619316670049</t>
  </si>
  <si>
    <t>Siseriiklik koostööprojekt</t>
  </si>
  <si>
    <t>MTÜ Kodukant Läänemaa (Eesti)</t>
  </si>
  <si>
    <t>MTÜ Hiidlaste Koostöökogu (Eesti)</t>
  </si>
  <si>
    <t>Kohaliku toidu propageerimine PLPK koolides, lasteaedades ja turismisektoris. Koolitused, infopäevad, õppereisid.</t>
  </si>
  <si>
    <t>lõpetatud</t>
  </si>
  <si>
    <t>Mulgi Märgi tunnustussüsteemi ja tegevusgruppide koostöö arendamine</t>
  </si>
  <si>
    <t>619316670048</t>
  </si>
  <si>
    <t>MTÜ Mulgimaa Arenduskoda (Eesti)</t>
  </si>
  <si>
    <t>LINC 2016-2018 osalemine ja Mulgimaa Arenduskojaga koostöös Mulgi Märgi tunnustussüsteemi väljatöötamine RR näitel.</t>
  </si>
  <si>
    <t>Ühisturundus- ja tootearendusprojekt</t>
  </si>
  <si>
    <t>SA Pärnumaa Turism (Eesti)</t>
  </si>
  <si>
    <t>MTÜ Mulgimaa Arenduskoda (Eesti)         MTÜ Rohelise Jõemaa Koostöökogu (Eesti)</t>
  </si>
  <si>
    <t>Partnerite koostöövalmiduse kinnitamine ja edasistes tegevuspõhimõtetes kokkuleppimine tagamaks „Ühisturundus- ja tootearendusprojekti“  eduka elluviimise, samuti osapooltele ülesannete jaotamine ja osapoolte kontaktisikute määramine.</t>
  </si>
  <si>
    <t>Romantilise Rannatee eksponeerimine messidel ja sündmustel 2017-2020</t>
  </si>
  <si>
    <t>Ühisprojekt, milles tegevusgrupp on taotleja</t>
  </si>
  <si>
    <t>Pärnu Lahe Partnerluskogu MTÜ (Eesti)</t>
  </si>
  <si>
    <t>MTÜ Kabli Festival</t>
  </si>
  <si>
    <t>Pärnumaa maitsed</t>
  </si>
  <si>
    <t>MTÜ Rohelise Jõemaa Koostöökogu (Eesti)</t>
  </si>
  <si>
    <t>Pärnu Lahe Partnerluskogu MTÜ (Eesti), MTÜ Liivi Lahe Kalanduskogu (Eesti), SA Pärnumaa Turism (Eesti)</t>
  </si>
  <si>
    <t>Pärnumaa kui 2018. aasta Eesti Toidupiirkonna tuntuse ja eristumise suurendamine läbi koostööprojekti elluviimise. Piirkonna kohaliku toidu ja toidukultuuri tutvustamine, kaasates kohalikke ettevõtjaid, piirkonna teenusepakkujate vahelise koostöö  arendamine ning tootepakkumise mitmekesistamine. Kohaliku toidu väärtustamine, tähistamine ning selle kasutajaskonna suurendamine. Pärnumaa väiketootjate ja toidupakkujate koostöövõrgustiku arendamine.</t>
  </si>
  <si>
    <t>Rahvusvahelise konverentsi LINC2019 korraldamine Eestis</t>
  </si>
  <si>
    <t>MTÜ Kodukant Läänemaa, MTÜ Rohelise Jõemaa Koostöökogu, MTÜ Mulgimaa Arenduskoda (Eesti)</t>
  </si>
  <si>
    <t>Partnerite koostöövalmiduse kinnitamine ja edasistes tegevuspõhimõtetes kokkuleppimine, tagamaks projekti „Rahvusvahelise konverentsi LINC 2019 korraldamine Eestis“ (LINC – Leader Inspired Network Community) (edaspidi nimetatud LINC 2019)  eduka elluviimise, samuti osapooltele ülesannete jaotamine ja osapoolte kontaktisikute määramine.</t>
  </si>
  <si>
    <t>pooleli</t>
  </si>
  <si>
    <t>Võrgust vaba energiatootmine DIY: taastoodetava energia kasutamine maamajanduse arendamiseks</t>
  </si>
  <si>
    <t>OFF-GRID Renewable Energy DIY for rural development</t>
  </si>
  <si>
    <t>Piiriülene koostööprojekt</t>
  </si>
  <si>
    <t>KTG Abulas Rural Partnership (Läti)</t>
  </si>
  <si>
    <t>KTG Leader Gute (Rootsi), KTG Oulujärvi Leader (Soome), KTG AKTION ÖSTERBOTTEN RF (Soome), KTG Pyhäjärviseutu (Soome), Association Kaišiadorys district LAG (Leedu), KTG Pärnu Lahe Partnerluskogu (Eesti), KTG Hiidlaste Koostöökogu (Eesti), KTG Liepajas District Partnership (Läti), KTG Daugavpils and Ilukste Districts Partnership „Neighbors” (Läti)</t>
  </si>
  <si>
    <t>Paremini mõista ja sünteesida sobivaid tehnilisi võrguvabasid lahendusi ning arendada füüsilisi prototüüpe ja luua avatud juurdepääsuga veebikäsiraamat, mis võimaldavad detsentraliseeritud  taastuvenergia tootmist maapiirkondade väikemajapidamistele ja väikeettevõtetele.</t>
  </si>
  <si>
    <t>Piirkonna ühisturundus</t>
  </si>
  <si>
    <t>MTÜ Mulgimaa Arenduskoda (Eesti) Pärnu Lahe Partnerluskogu(Eesti) MTÜ Liivi Lahe Kalanduskogu (Eesti)</t>
  </si>
  <si>
    <t>Projekti peaeesmärk on Rohelise Jõemaa, Mulgimaa Arenduskoja, Romantilise Rannatee ja Liivi Lahe Kalanduskogu piirkondade kui atraktiivsete sihtkohtade tuntuse ja eristumise suurendamine valitud sihtturgudel läbi piirkondade eripäral põhinevate toodete-teenuste turundamise ning kohaliku toidu ja toidukultuuri väärtustamise, tähistamise ja arendamise. Projekti tegevused hõlmavad endas kohalike piirkonnas tegutsevate väikeettevõtjate ühisturundust (e-turundus, ühine messidel ja üritustel osalemine), piirkonna traditsiooniliste sündmuste arendamist ja uute algatamist ja loodud ühise mobiilse rakenduse muhemaa.com arendamist ning muid turundustegevusi.</t>
  </si>
  <si>
    <t>Romantilise Rannatee nähtavuse suurendamine</t>
  </si>
  <si>
    <t xml:space="preserve">MTÜ Terra Maritima </t>
  </si>
  <si>
    <t>Projekti eesmärgiks on Romantilise Rannatee kui turismisihtkoha tuntuse suurendamine üle-eestiliselt ja rahvusvaheliselt ning nähtavuse suurendamine Rannatee piirkonnas. Projekti teiseks eesmärgiks on läbi ühistegevuste suurendada koostööd Romantilise Rannatee erinevate ettevõtjate ja organisatsioonide vahel, samuti erinevate sektorite vahel- mittetulundus- ja erasektor, kohalikud omavalitsused, turismiettevõtjad, kohaliku toidupakkujad jne.</t>
  </si>
  <si>
    <t>Arukate külade arenguprogramm</t>
  </si>
  <si>
    <t>19302000022</t>
  </si>
  <si>
    <t>214 413</t>
  </si>
  <si>
    <t>MTÜ Tartumaa Arendusselts (Eesti)</t>
  </si>
  <si>
    <t>mittetulundusühing Valgamaa Partnerluskogu, Mittetulundusühing Võrumaa Partnerluskogu, mittetulundusühing Järva Arengu Partnerid, Lääne-Harju Koostöökogu, Jõgevamaa Koostöökoda, Mittetulundusühing PAIK, IDA-HARJU KOOSTÖÖKODA, Pärnu Lahe Partnerluskogu, Tartumaa Arendusselts</t>
  </si>
  <si>
    <t>Luuake Eesti arukate külade võrgustik ja seosed rahvusvahelise arukate külade võrgustikuga. Iga osalev küla/kogukond loob aruka küla strateegia/tegevuskava või küla/kogukonna arengukava või valdkondliku tegevuskava. Iga osalev küla/kogukond viib ellu piloottegevuse – iga küla valib piloottegevuse, mida rakendab. Kommunikatsioonitegevuste kaudu tutvustatakse arukate külade strateegiate loomise protsessi ja edulugusid pilootrakenduste kohta laiemale avalikkusele Eestis ja ka rahvusvahelise võrgustiku kaudu. LEADER tegevusgrupp omandab kogemuse, kuidas arukate külade kontseptsiooni kohalikul tasandil rakendada ning saab vajadusel planeerida jätkutegevused uueks programmperioodiks 2021-2027.</t>
  </si>
  <si>
    <t>ROMANTILISE RANNATEE TURUNDUS 2021-2022</t>
  </si>
  <si>
    <t>19202000932</t>
  </si>
  <si>
    <t>Mittetulundusühing Kabli Festival</t>
  </si>
  <si>
    <t>Projekti eesmärgiks on Romantilise Rannatee kui turismisihtkoha tuntuse suurendamine üle- eestiliselt ning nähtavuse suurendamine Rannatee piirkonnas. Projekti teiseks eesmärgiks on läbi ühistegevuste suurendada koostööd Romantilise Rannatee erinevate ettevõtjate ja organisatsioonide vahel, samuti erinevate sektorite vahel- mittetulundus- ja erasektor, kohalikud omavalitsused, turismiettevõtjad, kohaliku toidupakkujad jne.</t>
  </si>
  <si>
    <t>Inspireerime väiketarbijaid rakendama sobivaid taastuvenergia lahendusi</t>
  </si>
  <si>
    <t>19302100006</t>
  </si>
  <si>
    <t>77 990</t>
  </si>
  <si>
    <t>Jõgevamaa Koostöökoda MTÜ, Virumaa Koostöökogu MTÜ, MTÜ Hiidlaste Koostöökogu</t>
  </si>
  <si>
    <t>Projekti eesmärgiks on taastuvenergia inspiratsiooniprogrammi läbiviimine, õppereiside korraldamine, kommunikatsiooni- ja teavitustegevused</t>
  </si>
  <si>
    <t>Alustamata</t>
  </si>
  <si>
    <t>Tabel 8 Projekti liik</t>
  </si>
  <si>
    <t>Projekti staatus</t>
  </si>
  <si>
    <t>Piiriülese koostööprojekti ettevalmistav projekt</t>
  </si>
  <si>
    <t>Pooleli</t>
  </si>
  <si>
    <t>Lõpetatud</t>
  </si>
  <si>
    <t>Tabel 9 Tegevusgrupi tegevus strateegia elluviimisel, kommunikatsioonitegevused ning piirkonna elavdamise tegevused. Andmed esitatakse 01.01-31.12 perioodi kohta igal aastal eraldi</t>
  </si>
  <si>
    <t>Jrk nr</t>
  </si>
  <si>
    <t>KOKKU</t>
  </si>
  <si>
    <t>1.</t>
  </si>
  <si>
    <t>Tegevusgrupi  üldkoosolekud</t>
  </si>
  <si>
    <t>2.</t>
  </si>
  <si>
    <t>Tegevusgrupi juhatuse koosolekud</t>
  </si>
  <si>
    <t>3.1.</t>
  </si>
  <si>
    <r>
      <rPr>
        <sz val="11"/>
        <color theme="1"/>
        <rFont val="Calibri"/>
      </rPr>
      <t>Tegevusgrupi  töörühmad (</t>
    </r>
    <r>
      <rPr>
        <b/>
        <sz val="11"/>
        <color rgb="FFFF0000"/>
        <rFont val="Calibri"/>
      </rPr>
      <t>välja arvatud  projektitoetuste taotluste hindamise töörühm, mis on toodud tabelis 7</t>
    </r>
    <r>
      <rPr>
        <sz val="11"/>
        <color theme="1"/>
        <rFont val="Calibri"/>
      </rPr>
      <t xml:space="preserve">) </t>
    </r>
  </si>
  <si>
    <t>töörühmade arv</t>
  </si>
  <si>
    <t>3.2.</t>
  </si>
  <si>
    <r>
      <rPr>
        <sz val="11"/>
        <color theme="1"/>
        <rFont val="Calibri"/>
      </rPr>
      <t>Tegevusgrupi töörühmade koosolekud (</t>
    </r>
    <r>
      <rPr>
        <b/>
        <sz val="11"/>
        <color rgb="FFFF0000"/>
        <rFont val="Calibri"/>
      </rPr>
      <t>välja arvatud projektitoetuste taotluste hindamise töörühm, mis on toodud tabelis 7</t>
    </r>
    <r>
      <rPr>
        <sz val="11"/>
        <color theme="1"/>
        <rFont val="Calibri"/>
      </rPr>
      <t>)</t>
    </r>
  </si>
  <si>
    <t>4.1.</t>
  </si>
  <si>
    <t>Tegevusgrupi korraldatud strateegiat / meetmeid / toetuse taotlemist tutvustavad üritused</t>
  </si>
  <si>
    <t>ürituste arv</t>
  </si>
  <si>
    <t>4.2.</t>
  </si>
  <si>
    <t xml:space="preserve">Tegevusgrupi korraldatud strateegiat / meetmeid / toetuse taotlemist tutvustavatel üritustel osalejate arv </t>
  </si>
  <si>
    <r>
      <rPr>
        <b/>
        <sz val="11"/>
        <color theme="1"/>
        <rFont val="Calibri"/>
      </rPr>
      <t>(</t>
    </r>
    <r>
      <rPr>
        <b/>
        <sz val="11"/>
        <color rgb="FFFF0000"/>
        <rFont val="Calibri"/>
      </rPr>
      <t>orienteeruv</t>
    </r>
    <r>
      <rPr>
        <b/>
        <sz val="11"/>
        <color theme="1"/>
        <rFont val="Calibri"/>
      </rPr>
      <t>)</t>
    </r>
    <r>
      <rPr>
        <sz val="11"/>
        <color theme="1"/>
        <rFont val="Calibri"/>
      </rPr>
      <t xml:space="preserve"> osalejate arv aastate lõikes</t>
    </r>
  </si>
  <si>
    <t>Tegevusgrupi poolt küsitluste, uuringute läbiviimine</t>
  </si>
  <si>
    <t>arv</t>
  </si>
  <si>
    <t>Tegevusgrupi poolt infolehe väljaandmine</t>
  </si>
  <si>
    <t>numbrite arv aastas</t>
  </si>
  <si>
    <t>6.1.</t>
  </si>
  <si>
    <t xml:space="preserve">   sh paberkandjal </t>
  </si>
  <si>
    <t>6.2.</t>
  </si>
  <si>
    <t>Tegevusgrupi poolt väljaantud  infolehe saajad (nt paberkandjal infolehe tiraaži ja/või e-posti saajate arvu alusel)</t>
  </si>
  <si>
    <r>
      <rPr>
        <sz val="11"/>
        <color theme="1"/>
        <rFont val="Calibri"/>
      </rPr>
      <t>(</t>
    </r>
    <r>
      <rPr>
        <b/>
        <sz val="11"/>
        <color rgb="FFFF0000"/>
        <rFont val="Calibri"/>
      </rPr>
      <t>orienteeruv</t>
    </r>
    <r>
      <rPr>
        <sz val="11"/>
        <color theme="1"/>
        <rFont val="Calibri"/>
      </rPr>
      <t>) saajate arv</t>
    </r>
  </si>
  <si>
    <t>7.</t>
  </si>
  <si>
    <t>Muud tegevusgrupi väljaanded (nt strateegia ülevaade, näidete kogumikud jm)</t>
  </si>
  <si>
    <t>PLPK iga-aastane sündmuste kalender, kus lisaks projektide edulood pildis</t>
  </si>
  <si>
    <t>7.1.</t>
  </si>
  <si>
    <t xml:space="preserve">   sh paberkandjal (trükis)</t>
  </si>
  <si>
    <t>8.</t>
  </si>
  <si>
    <t>Sotsiaalmeedia kasutamine tegevusgrupi info levitamiseks (FB, instagramm, youtube vm)</t>
  </si>
  <si>
    <t>kanalite arv</t>
  </si>
  <si>
    <t>8.1.</t>
  </si>
  <si>
    <t>Tegevusgrupi sotsiaalmeedia jälgimine</t>
  </si>
  <si>
    <t>jälgijate arv</t>
  </si>
  <si>
    <t>9.</t>
  </si>
  <si>
    <t xml:space="preserve">Tegevusgrupi tegevuste / projektinäidete meediakajastused </t>
  </si>
  <si>
    <t>(orienteeruv) arv</t>
  </si>
  <si>
    <t>Ajalehtedes ja ajakirjades kajastused</t>
  </si>
  <si>
    <t>10.</t>
  </si>
  <si>
    <t xml:space="preserve">Tegevusgrupi veebileht </t>
  </si>
  <si>
    <t>(orienteeruv) külastuste arv</t>
  </si>
  <si>
    <t>Ei ole võimalik määrata, sest  veebilehel puudub loendaja</t>
  </si>
  <si>
    <t>11.</t>
  </si>
  <si>
    <t>Tegevusgrupi liikmeskonna koosseis</t>
  </si>
  <si>
    <t>liikmete arv 31.12. seisuga</t>
  </si>
  <si>
    <t>11.1.</t>
  </si>
  <si>
    <t xml:space="preserve">   sh avalik sektori esindajad</t>
  </si>
  <si>
    <t>11.2.</t>
  </si>
  <si>
    <t xml:space="preserve">   sh mittetulundus sektori esindajad</t>
  </si>
  <si>
    <t>11.3.</t>
  </si>
  <si>
    <t xml:space="preserve">   sh ettevõtlussektori esindajad</t>
  </si>
  <si>
    <t>11.4.</t>
  </si>
  <si>
    <t xml:space="preserve">   sh noorteorganisatsioonide esindajad</t>
  </si>
  <si>
    <t>12.</t>
  </si>
  <si>
    <t>KTG juhatuse liikmeskond</t>
  </si>
  <si>
    <t>12.1.</t>
  </si>
  <si>
    <t>12.2.</t>
  </si>
  <si>
    <t>12.3.</t>
  </si>
  <si>
    <t>12.4.</t>
  </si>
  <si>
    <t xml:space="preserve">   sh noored, alla 40. aasta</t>
  </si>
  <si>
    <t>12.5.</t>
  </si>
  <si>
    <t xml:space="preserve">   sh naised</t>
  </si>
  <si>
    <t>12.6.</t>
  </si>
  <si>
    <t xml:space="preserve">   sh mehed</t>
  </si>
  <si>
    <t>13.1.</t>
  </si>
  <si>
    <r>
      <rPr>
        <sz val="11"/>
        <color theme="1"/>
        <rFont val="Calibri"/>
      </rPr>
      <t xml:space="preserve">Tegevusgrupi poolt korraldatud elavdamisüritused </t>
    </r>
    <r>
      <rPr>
        <b/>
        <sz val="11"/>
        <color rgb="FFFF0000"/>
        <rFont val="Calibri"/>
      </rPr>
      <t>(allmeede</t>
    </r>
    <r>
      <rPr>
        <sz val="11"/>
        <color theme="1"/>
        <rFont val="Calibri"/>
      </rPr>
      <t xml:space="preserve"> </t>
    </r>
    <r>
      <rPr>
        <b/>
        <sz val="11"/>
        <color rgb="FFFF0000"/>
        <rFont val="Calibri"/>
      </rPr>
      <t>19.4.</t>
    </r>
    <r>
      <rPr>
        <sz val="11"/>
        <color theme="1"/>
        <rFont val="Calibri"/>
      </rPr>
      <t xml:space="preserve"> - elavdamise kulu)</t>
    </r>
  </si>
  <si>
    <t>13.1.1.</t>
  </si>
  <si>
    <t xml:space="preserve">   sh konverents</t>
  </si>
  <si>
    <t>13.1.2.</t>
  </si>
  <si>
    <t xml:space="preserve">   sh siseriiklik õppe- või tutvumisreis</t>
  </si>
  <si>
    <t>13.1.3.</t>
  </si>
  <si>
    <t xml:space="preserve">   sh piiriülene õppe- või tutvumisreis</t>
  </si>
  <si>
    <t>13.2.</t>
  </si>
  <si>
    <r>
      <rPr>
        <sz val="11"/>
        <color theme="1"/>
        <rFont val="Calibri"/>
      </rPr>
      <t>Tegevusgrupi poolt  korraldatud elavdamisüritustel osalemine (</t>
    </r>
    <r>
      <rPr>
        <b/>
        <sz val="11"/>
        <color rgb="FFFF0000"/>
        <rFont val="Calibri"/>
      </rPr>
      <t>allmeedee 19.4</t>
    </r>
    <r>
      <rPr>
        <sz val="11"/>
        <color theme="1"/>
        <rFont val="Calibri"/>
      </rPr>
      <t xml:space="preserve"> - elavdamise kulu)</t>
    </r>
  </si>
  <si>
    <t>(orienteeruv) osalejate arv</t>
  </si>
  <si>
    <t>13.2.1.</t>
  </si>
  <si>
    <t>13.2.2.</t>
  </si>
  <si>
    <t>osalejate arv</t>
  </si>
  <si>
    <t>13.2.3.</t>
  </si>
  <si>
    <t>14.1.</t>
  </si>
  <si>
    <t>KTG poolt korraldatud koolitused KTG liikmeskonnale ja tegevtöötajatele (va õppereis)</t>
  </si>
  <si>
    <t>koolituste arv</t>
  </si>
  <si>
    <t>14.2.</t>
  </si>
  <si>
    <t>koolitustel osalejate arv</t>
  </si>
  <si>
    <t>Tegevusgrupi piirkonna elanike arv</t>
  </si>
  <si>
    <t>elanike arv</t>
  </si>
  <si>
    <t>Tabel 10 Head projektinäited (1-3)</t>
  </si>
  <si>
    <t xml:space="preserve">Projekti liik </t>
  </si>
  <si>
    <t>Projekti eelarve</t>
  </si>
  <si>
    <t>Projekti elluviimise aeg</t>
  </si>
  <si>
    <t>Projekti kirjeldus</t>
  </si>
  <si>
    <t>KTG põhjendus, miks projekt on hea</t>
  </si>
  <si>
    <t>Ermistu Loodusmaja rajamine</t>
  </si>
  <si>
    <t>lihtprojekt</t>
  </si>
  <si>
    <t xml:space="preserve">Käesoleva projektiga on kavandatud rajada Ermistu Looduskeskus, mis hakkab tegelema erinevate järveelustiku õppeprogrammide ja ekskursioonidega. Looduskeskus on plaanitud rajada Ermistu puhkeküla territooriumil paikneva endise paadikuuri baasil, mis tuleb selleks täielikult ümber ehitada. Looduskeskus rajatakse tervikuna ja see varustatakse ka vajaminevate õppevahenditega/ inventariga. Looduskeskuse tegevuste juurde kuulub loodusekskursiooniparv ja sellel kasutatav inventar. </t>
  </si>
  <si>
    <t>Loodusõppe võimaluste parandamine PLPK piirkonna koolidele ja lasteaedadele. Loob võimaluse töökohtade tekkeks maapiirkonnas. Paraneb piirkonna visuaalsus. Hilisem koostöövõimalus teadusasutustega.</t>
  </si>
  <si>
    <t>Metsamaa pärimustalu valmis ehitamine</t>
  </si>
  <si>
    <t>Metsamaa pärimustalu tegevus on seotud piirkonna eripäraga ja säilib läbi tegevuste, mille silmapaistvaimaks näiteks on noortele pillimängu, tantsu ja laulu õpetamine ja käsitöö ning kunstiõpe.</t>
  </si>
  <si>
    <t>Kihnu kultuur ja UNESCO pärandi hoidmine ja elustamine. Pillimängu, tantsu ja laulu õpetamine pärimuskeskkonnas.</t>
  </si>
  <si>
    <t>Kajakeraamika</t>
  </si>
  <si>
    <t>Savikoja ehitus</t>
  </si>
  <si>
    <t>Savikojas pakutavad käsitöö ja kunstiõppe tegevused PLPK piirkonnas parimaks võimaluseks täiskasvanutele ja noortele.</t>
  </si>
  <si>
    <t>OFF-GRID: Renewable Energy DIY for rural development-"Võrgust vaba energiatootmine DIY: taastoodetava energia kasutamine maamajanduse arendamiseks"</t>
  </si>
  <si>
    <t>koostööprojekt</t>
  </si>
  <si>
    <t>Taastuvenergia, sh bioenergia valdkonnaga seotud projekti eesmärgiks on paremini mõista ja sünteesida sobivaid võrguvabu tehnilisi ringmajanduslikke energia lahendusi ja arendada väikemajapidamistele ja väiketootjatele sobivaid reaalseid prototüüpe ning kõigile kättesaadavaid manuaale</t>
  </si>
  <si>
    <t>Uus taastuvenergeetiline ja ringmsajasnduslik väljakutse kõikidele mikroettevõtjatele ja talupidamistele maapiirkonnas saab olema leida energiasalvesteid väikesemahuliste generaatorite kasutamisel. Projektis käigus külastatakse ja konverentsidel esitletakse
(ka talveperioodiks) innovaatilisi  väljakutseid ja võimalikke lahendusi (elektri ja soojuse koostootmine) ning energiasalvesteid</t>
  </si>
  <si>
    <t>„Rahvusvahelise konverentsi LINC 2019 korraldamine Eestis“</t>
  </si>
  <si>
    <t>LINC on Euroopa Liidu poolt loodud LEADER programmi rakendavate tegevusgruppide iga – aastane kokkusaamine. Kümnes juubelikonverets LINC2019 Eesti- peateemaks maaturism oli meie eesmärk ja võimalus tutvustada Eestit, Pärnumaad ja naaber Leader piirkondi, tutvustamaks Eesti looduslikke vaatamisväärsusi ning LEADER toetuse abil algatatud edulugusid kogu EU maaeluvõrgustikule.</t>
  </si>
  <si>
    <t xml:space="preserve"> LINC2019 Eesti juubelikonverentsi kolmel päeval viidi läbi  360 osalejale 17 riigist üheksa õppereisi.  Kõikidelt delegaatidelt saadi ka tagasisidet-ettepanekuid Leader tegevuste arendamisel. Koos sportimisel ja kontaktide loomise seminaril planeeriti rahvusvahelisi koostööprojekte Leader koosröövõrgustiku arendamiseks. Toimus kõrgetasemeline ELARDI multifondide seminar, kus  lisandusid osalejatele KOV esindajad üle Eesti.</t>
  </si>
  <si>
    <t>23.08.2020</t>
  </si>
  <si>
    <t xml:space="preserve">Projekti peaeesmärk on Pärnumaa kui 2018. aasta Eesti Toidupiirkonna tuntuse ja eristumise suurendamine läbi koostööprojekti elluviimise. Piirkonna kohaliku toidu ja toidukultuuri tutvustamine, kaasates kohalikke ettevõtjaid, piirkonna teenusepakkujate vahelise koostöö  arendamine ning tootepakkumise mitmekesistamine. Kohaliku toidu väärtustamine, tähistamine ning selle kasutajaskonna suurendamine. Pärnumaa väiketootjate ja toidupakkujate koostöövõrgustiku arendamine. </t>
  </si>
  <si>
    <t>Projektiga õnnestus tutvustada Pärnumaa maitseid, ürgsest inspiratsioonist kantud toidupärandi ja kaasaegsed toiduvalmistamise tehnikaid Eesti avalikkusele, viia kokku tootjad ja tippkokad. Projektiga tutvustasime Pärnumaa lõputut rikkust, loodusande – metsamarjad, seened, kala, ulukiliha ja söödavad taimed. Kohvikutepäevad on saanud jätkusuutlikuks traditsiooniks Pänu linnas ja maakonnas. Väärtustatud on kohalik mahe toit ja OTT kaubavõrgustik.</t>
  </si>
  <si>
    <r>
      <rPr>
        <sz val="11"/>
        <color theme="1"/>
        <rFont val="Calibri"/>
      </rPr>
      <t xml:space="preserve">1. </t>
    </r>
    <r>
      <rPr>
        <b/>
        <sz val="11"/>
        <color rgb="FF000000"/>
        <rFont val="Calibri"/>
      </rPr>
      <t>Virtuaaltuur</t>
    </r>
    <r>
      <rPr>
        <sz val="11"/>
        <color theme="1"/>
        <rFont val="Calibri"/>
      </rPr>
      <t>, kus kaardistatakse virtuaalselt kogu Romantilise Rannatee olulisemad vaatamisväärsused, atraktiivsemad turismisihtkohad.</t>
    </r>
    <r>
      <rPr>
        <b/>
        <sz val="11"/>
        <color rgb="FF000000"/>
        <rFont val="Calibri"/>
      </rPr>
      <t xml:space="preserve"> 2.Üle-rannateelise festivali ellukutsumine.</t>
    </r>
    <r>
      <rPr>
        <sz val="11"/>
        <color theme="1"/>
        <rFont val="Calibri"/>
      </rPr>
      <t xml:space="preserve"> Festivalil löövad oma sündmustega kaasa erinevate piirkondade ettevõtted, kohalikud omavalitused, organisatsioonid jm.  3. </t>
    </r>
    <r>
      <rPr>
        <b/>
        <sz val="11"/>
        <color rgb="FF000000"/>
        <rFont val="Calibri"/>
      </rPr>
      <t xml:space="preserve">Inspireerivad õppereisid </t>
    </r>
    <r>
      <rPr>
        <sz val="11"/>
        <color theme="1"/>
        <rFont val="Calibri"/>
      </rPr>
      <t xml:space="preserve">Romantilise Rannatee piirkonna organisatsioonidele, ettevõtjatele jt </t>
    </r>
  </si>
  <si>
    <t xml:space="preserve">Ühtses tuuris osalemine suurendab kuuluvuse tunnet võrgustikku. Festivali eesmärgiks on nii Rannatee tuntuse suurendamine, kuid ka nende Rannatee siseste sihtkohtade turundamine, kus sündmused aset leiavad. Õppereisid on ideede genereerimiseks edasisteks ühistegevusteks. </t>
  </si>
  <si>
    <t xml:space="preserve">Projekti peaeesmärk on Rohelise Jõemaa, Mulgimaa Arenduskoja, Romantilise Rannatee ja Liivi Lahe Kalanduskogu piirkondade kui atraktiivsete sihtkohtade tuntuse ja eristumise suurendamine valitud sihtturgudel läbi piirkondade eripäral põhinevate toodete-teenuste turundamise ning kohaliku toidu ja toidukultuuri väärtustamise, tähistamise ja arendamise. </t>
  </si>
  <si>
    <t>Projekti tegevused hõlmavad endas kohalike piirkonnas tegutsevate väikeettevõtjate ühisturundust (e-turundus, ühine messidel ja üritustel osalemine), piirkonna traditsiooniliste sündmuste arendamist ja uute algatamist ja loodud ühise mobiilse rakenduse muhemaa.com arendamist ning muid turundustegevusi.</t>
  </si>
  <si>
    <t>Võrsete kasvatamine efektiivsemaks</t>
  </si>
  <si>
    <t>Eesmärgiks on toiduks kasutatavate taimevõrsete kasvatamise efektiivsemaks muutmine. Praegu on seda tehtud n.ö. "põlve otsas". Ostjad on tooted hästi vastu võtnud, mahtude suurendamiseks ostetakse riiulisüsteemid, valgustus, kastmissüsteemid.</t>
  </si>
  <si>
    <t>Avad karbi, külvad seemned, kastad need märjaks ja start on tehtud. Täpsemad juhised on kõik meie lehel kirjas. Juba paari päeva pärast hakkad tulemusi märkama, kui esimesed võrsed nina mullast välja pistavad. Boonusena saad kaasa selle, et võrsed puhastavad ka õhku. Toas, kus neid kasvatad, on õhk alati värske. Lisaks maitsele annavad taimed ka emotsionaalset tuge, sest nende igapäevast arengut jälgides poeb hinge mõnus rahulolu. Kõige selle jaoks ei pea Sa olema rohenäpp, vaid lihtsalt oma taimede eest hoolitsema.</t>
  </si>
  <si>
    <t>Lauri motokompleksi noorte huvialakeskuse siseruumide ehitus</t>
  </si>
  <si>
    <t>619217672712</t>
  </si>
  <si>
    <t>Lauri motokrossi kompleksi noorte huviala keskuse hoone ehitus</t>
  </si>
  <si>
    <t>Ühelt poolt loodi paremad võimalused noorte motokrossi alaseks huvitegevuseks kuid samas oli ka pikem eesmärk- läbi noorte kaasamise ürituste korraldamise jms juurde tagada motokrossi jätkusuutlikus</t>
  </si>
  <si>
    <t>Popoco mahemaiustuste tootmisruumide rajamine</t>
  </si>
  <si>
    <t>619217672664</t>
  </si>
  <si>
    <t>Mahepulgakommide jt mahemaiustuste ja säkkide tootmise jaoks tootmisruumide kohandamine, seadmete soetamine (pakkeliin, ahi, roostevabad töötasapinnad) jne</t>
  </si>
  <si>
    <t>Projekti tulemusena loodavad ruumid võimaldavad toota innovaatilisi ja populaarseid mahetooteid. Projekt on tootmise ja turundamise mõttes hästi läbi mõeldud ning arvestatud on ka tulevaste kulude optimeerimisega.</t>
  </si>
  <si>
    <t>Kihnu Keretäüs-kohvikute päev.</t>
  </si>
  <si>
    <t>19201800350</t>
  </si>
  <si>
    <t>Ühisprojekt</t>
  </si>
  <si>
    <t>Kohvikute päev seob maitseelamused kohalikust toidust ja kultuurielamused rikkalikust kultuuriprogrammist , mida pakuvad kodukohvikud ja õhtune kultuuriprogramm. Kohvikute päev toimub valla kodanike,vabaühenduste,vallavalitsuse ja ettevõtjate koostöös.Ühistegevus tugevdab kohalikku identiteeti ja elavdab kogukonna tegevusi.</t>
  </si>
  <si>
    <t>Hea näide sellest, kuidas KOV ja kogukond saavad viia läbi ühiselt kogukonnasündmusi ning parandada seeläbi kohalikku kultuurielu ja ergutada ettevõttlust.</t>
  </si>
  <si>
    <t xml:space="preserve">Tabel 10 Projekti liik </t>
  </si>
  <si>
    <t>Koostööprojekt</t>
  </si>
  <si>
    <t>Teadmussiirdeprojekt</t>
  </si>
  <si>
    <t>Lihtprojekt</t>
  </si>
  <si>
    <t>Tegevusgruppide meetmed</t>
  </si>
  <si>
    <t>IDA-HARJU KOOSTÖÖKODA</t>
  </si>
  <si>
    <t>JÕGEVAMAA KOOSTÖÖKODA</t>
  </si>
  <si>
    <t>LÕUNA-JÄRVAMAA KOOSTÖÖKOGU</t>
  </si>
  <si>
    <t>LÄÄNE-HARJU KOOSTÖÖKOGU</t>
  </si>
  <si>
    <t>MITTETULUNDUSÜHING ARENDUSKODA</t>
  </si>
  <si>
    <t>MITTETULUNDUSÜHING HIIDLASTE KOOSTÖÖKOGU</t>
  </si>
  <si>
    <t>MITTETULUNDUSÜHING JÄRVA ARENGU PARTNERID</t>
  </si>
  <si>
    <t>MITTETULUNDUSÜHING KIRDERANNIKU KOOSTÖÖKOGU</t>
  </si>
  <si>
    <t>MITTETULUNDUSÜHING KODUKANT LÄÄNEMAA</t>
  </si>
  <si>
    <t>MITTETULUNDUSÜHING PAIK</t>
  </si>
  <si>
    <t>MITTETULUNDUSÜHING PARTNERID</t>
  </si>
  <si>
    <t>MITTETULUNDUSÜHING PEIPSI-ALUTAGUSE KOOSTÖÖKODA</t>
  </si>
  <si>
    <t>MITTETULUNDUSÜHING PIIRIVEERE LIIDER</t>
  </si>
  <si>
    <t>MITTETULUNDUSÜHING PÕHJA-HARJU KOOSTÖÖKOGU</t>
  </si>
  <si>
    <t>MITTETULUNDUSÜHING RAPLAMAA PARTNERLUSKOGU</t>
  </si>
  <si>
    <t>MITTETULUNDUSÜHING SAARTE KOOSTÖÖKOGU</t>
  </si>
  <si>
    <t>MITTETULUNDUSÜHING VALGAMAA PARTNERLUSKOGU</t>
  </si>
  <si>
    <t>MITTETULUNDUSÜHING VIRUMAA KOOSTÖÖKOGU</t>
  </si>
  <si>
    <t>MITTETULUNDUSÜHING VÕRTSJÄRVE ÜHENDUS</t>
  </si>
  <si>
    <t>MITTETULUNDUSÜHING VÕRUMAA PARTNERLUSKOGU</t>
  </si>
  <si>
    <t>MULGIMAA ARENDUSKODA</t>
  </si>
  <si>
    <t>NELJA VALLA KOGU</t>
  </si>
  <si>
    <t>PÕLVAMAA PARTNERLUSKOGU</t>
  </si>
  <si>
    <t>PÄRNU LAHE PARTNERLUSKOGU</t>
  </si>
  <si>
    <t>ROHELISE JÕEMAA KOOSTÖÖKOGU</t>
  </si>
  <si>
    <t>TARTUMAA ARENDUSSELTS</t>
  </si>
  <si>
    <t>Elukeskkonna arendamine</t>
  </si>
  <si>
    <t>Ettevõtlusmeede</t>
  </si>
  <si>
    <t>Kogukondade elujõulisuse säilitamine ja suurendamine</t>
  </si>
  <si>
    <t>Ettevõtlus ja ettevõtlikkus</t>
  </si>
  <si>
    <t>Ettevõtlus</t>
  </si>
  <si>
    <t>Ettevõtete areng</t>
  </si>
  <si>
    <t>JAP-i tegevuspiirkonna elukeskkonna tasakaalustatud arengu suunamine</t>
  </si>
  <si>
    <t>Ettevõtluse arendamine ja kompetentsi tõstmine</t>
  </si>
  <si>
    <t>Ettevõtluse aktiivsuse suurendamine</t>
  </si>
  <si>
    <t>Ettevõtluse arendamine</t>
  </si>
  <si>
    <t>Kohalikul ressursil baseeruva ettevõtluse arendamine</t>
  </si>
  <si>
    <t>Kohaliku ettevõtluse arendamine</t>
  </si>
  <si>
    <t>Elukeskkonna parendamine ja maaelu põhiteenuste kvaliteedi tõstmine</t>
  </si>
  <si>
    <t>Ettevõtete konkurentsivõime suurendamine ja ühistegevus</t>
  </si>
  <si>
    <t>Töökohad ja teenused - ettevõtluse elavdamine ja töökohtade loomine</t>
  </si>
  <si>
    <t>Mikroettevõtluse arendamine</t>
  </si>
  <si>
    <t>Konkurentsivõimeline ettevõtlus</t>
  </si>
  <si>
    <t>Küla- ja kultuurimeede</t>
  </si>
  <si>
    <t>Kogukondade investeeringute toetamine</t>
  </si>
  <si>
    <t>Ettevõtlusele hoo andmine</t>
  </si>
  <si>
    <t>Nutikad asjad, ettevõtluse mitmekesistamine, konkurentsivõime tõstmine tootmises ja teeninduses, kohaliku ressursi parem ärakasutamine</t>
  </si>
  <si>
    <t>Kohalikul eripäral ja ressursil baseeruva ettevõtluse arendamine</t>
  </si>
  <si>
    <t>Elukeskkonna meede</t>
  </si>
  <si>
    <t>Majanduse mitmekesistamine ja ettevõtete konkurentsivõime kasv</t>
  </si>
  <si>
    <t>Kogukond ja elukeskkond</t>
  </si>
  <si>
    <t>Aktiivne ja hooliv kogukond</t>
  </si>
  <si>
    <t>Külaarendus ja kogukonnateenused</t>
  </si>
  <si>
    <t>JAP-i tegevuspiirkonna ettevõtluse konkurentsivõime suurendamine</t>
  </si>
  <si>
    <t>Elukeskkonna parendamine</t>
  </si>
  <si>
    <t>Peipsiääre väljaarendamine kvaliteetseks turismisihtkohaks</t>
  </si>
  <si>
    <t>Kogukonna aktiviseerimine ja sidusus</t>
  </si>
  <si>
    <t>Ettevõtluse konkurentsivõime tugevdamine</t>
  </si>
  <si>
    <t>Elujõuliste kogukondade arendamine ja elukeskkonna parendamine</t>
  </si>
  <si>
    <t>Kogukonnad ja noored - kogukonnaalgatused oma elukeskkonna parandamiseks</t>
  </si>
  <si>
    <t>Turismiteenuste ja -toodete arendamine</t>
  </si>
  <si>
    <t>Atraktiivne elukeskkond ja toimiv kodanikuühiskond</t>
  </si>
  <si>
    <t>Ettevõtluse meede</t>
  </si>
  <si>
    <t>Külakeskkonna ja -kogukonna arendamine</t>
  </si>
  <si>
    <t>Kogukondade ühistegevuse arendamine</t>
  </si>
  <si>
    <t>Kogukondade ja kogukonnateenuste arendamine</t>
  </si>
  <si>
    <t>Kivi seina, ettevõtluse mitmekesistamise ja konkurentsivõime tõstmine taristu parendamise kaudu</t>
  </si>
  <si>
    <t>Kogukondade võimekuse arendamine</t>
  </si>
  <si>
    <t>Ühistegevuse arendamine</t>
  </si>
  <si>
    <t>Maakondlike ühisprojektide ja koolituste meede</t>
  </si>
  <si>
    <t>Rahvusvaheline koostöö ja siseriiklik koostöö</t>
  </si>
  <si>
    <t>Loode-Eesti</t>
  </si>
  <si>
    <t>Ajaloo- ja kultuuripärand</t>
  </si>
  <si>
    <t>Uuenduslik kogukond</t>
  </si>
  <si>
    <t>Uuenduslike ja energiasäästlike lahenduste rakendamine</t>
  </si>
  <si>
    <t>Koostöö ja ühistegevuse arendamine</t>
  </si>
  <si>
    <t>Regionaalse ja rahvusvahelise koostöö arendamine</t>
  </si>
  <si>
    <t>Koostöö arendamine</t>
  </si>
  <si>
    <t>Kogukonna arendamine ja aktiviseerimine</t>
  </si>
  <si>
    <t>Elukeskkonna väärtustamine</t>
  </si>
  <si>
    <t>Kogukonna edendamine</t>
  </si>
  <si>
    <t>Piirkonna arengut ja ettevõtlust edendav ühistegevus ja koostöö</t>
  </si>
  <si>
    <t>Valgamaa tuntus ja maine - algatused piirkonna võimalustest teadvustamiseks väljaspool maakonda</t>
  </si>
  <si>
    <t>Nutikate energialahenduste kasutuselevõtmine</t>
  </si>
  <si>
    <t>Kogukonnaga sidustunud aktiivsed noored</t>
  </si>
  <si>
    <t>Riigisisese- ja väliskoostöö meede</t>
  </si>
  <si>
    <t>Konkurentsivõimeline ja omanäoline piirkond</t>
  </si>
  <si>
    <t>Heakorrastatud ja turvaline elukeskkond</t>
  </si>
  <si>
    <t>Piirkonna eripära, piirkonna eripärale tuginevad investeeringud ja tunnusüritused</t>
  </si>
  <si>
    <t>Koostöövõrgustike arendamine</t>
  </si>
  <si>
    <t>Piirkonnaülese koostöö arendamine</t>
  </si>
  <si>
    <t>Koostööprojektide meede</t>
  </si>
  <si>
    <t>LEADER tegevusgruppide vaheline koostöö</t>
  </si>
  <si>
    <t>Koostöövõrgustikud</t>
  </si>
  <si>
    <t>Arengukoostöö</t>
  </si>
  <si>
    <t>Siseriikliku ja rahvusvahelise koostöö arendamine</t>
  </si>
  <si>
    <t>Piirkonna kompetentside tõstmine</t>
  </si>
  <si>
    <t>Koostöö</t>
  </si>
  <si>
    <t>Turismiteenuste arendamine ja infovahetuse edendamine</t>
  </si>
  <si>
    <t>Jätkusuutlik kogukond ja külakeskused</t>
  </si>
  <si>
    <t>Noorte aktiviseerimine ja kaasamine</t>
  </si>
  <si>
    <t>Jõemaa meede, piirkonna arendamine, sh koostööprojektid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</si>
</sst>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quot;€&quot;_-;\-* #,##0\ &quot;€&quot;_-;_-* &quot;-&quot;\ &quot;€&quot;_-;_-@"/>
  </numFmts>
  <fonts count="21" x14ac:knownFonts="1">
    <font>
      <sz val="11"/>
      <color theme="1"/>
      <name val="Calibri"/>
      <scheme val="minor"/>
    </font>
    <font>
      <b/>
      <sz val="16"/>
      <color theme="1"/>
      <name val="Calibri"/>
    </font>
    <font>
      <b/>
      <sz val="11"/>
      <color theme="1"/>
      <name val="Calibri"/>
    </font>
    <font>
      <sz val="11"/>
      <color theme="1"/>
      <name val="Calibri"/>
    </font>
    <font>
      <u/>
      <sz val="11"/>
      <color theme="10"/>
      <name val="Calibri"/>
    </font>
    <font>
      <sz val="9"/>
      <color theme="1"/>
      <name val="Calibri"/>
    </font>
    <font>
      <b/>
      <sz val="10"/>
      <color rgb="FFFF0000"/>
      <name val="Calibri"/>
    </font>
    <font>
      <b/>
      <sz val="10"/>
      <color theme="1"/>
      <name val="Calibri"/>
    </font>
    <font>
      <b/>
      <sz val="9"/>
      <color theme="1"/>
      <name val="Calibri"/>
    </font>
    <font>
      <b/>
      <sz val="11"/>
      <color rgb="FFFF0000"/>
      <name val="Calibri"/>
    </font>
    <font>
      <sz val="11"/>
      <color rgb="FFFF0000"/>
      <name val="Calibri"/>
    </font>
    <font>
      <sz val="11"/>
      <color rgb="FF000000"/>
      <name val="Calibri"/>
    </font>
    <font>
      <b/>
      <sz val="11"/>
      <color rgb="FF000000"/>
      <name val="Calibri"/>
    </font>
    <font>
      <b/>
      <i/>
      <sz val="9"/>
      <color rgb="FF000000"/>
      <name val="Arial"/>
    </font>
    <font>
      <sz val="11"/>
      <color rgb="FF333333"/>
      <name val="Times New Roman"/>
    </font>
    <font>
      <sz val="9"/>
      <color rgb="FF000000"/>
      <name val="Arial"/>
    </font>
    <font>
      <sz val="9"/>
      <color rgb="FF333333"/>
      <name val="Arial"/>
    </font>
    <font>
      <sz val="10"/>
      <color rgb="FF333333"/>
      <name val="Arial"/>
    </font>
    <font>
      <sz val="11"/>
      <color theme="1"/>
      <name val="Calibri"/>
      <scheme val="minor"/>
    </font>
    <font>
      <b/>
      <sz val="9"/>
      <color rgb="FF000000"/>
      <name val="Calibri"/>
    </font>
    <font>
      <sz val="9"/>
      <color rgb="FF000000"/>
      <name val="Calibri"/>
    </font>
  </fonts>
  <fills count="18">
    <fill>
      <patternFill patternType="none"/>
    </fill>
    <fill>
      <patternFill patternType="gray125"/>
    </fill>
    <fill>
      <patternFill patternType="solid">
        <fgColor rgb="FFFFCC00"/>
        <bgColor rgb="FFFFCC00"/>
      </patternFill>
    </fill>
    <fill>
      <patternFill patternType="solid">
        <fgColor rgb="FFD8D8D8"/>
        <bgColor rgb="FFD8D8D8"/>
      </patternFill>
    </fill>
    <fill>
      <patternFill patternType="solid">
        <fgColor rgb="FFDAEEF3"/>
        <bgColor rgb="FFDAEEF3"/>
      </patternFill>
    </fill>
    <fill>
      <patternFill patternType="solid">
        <fgColor rgb="FFEAF1DD"/>
        <bgColor rgb="FFEAF1DD"/>
      </patternFill>
    </fill>
    <fill>
      <patternFill patternType="solid">
        <fgColor rgb="FFFDE9D9"/>
        <bgColor rgb="FFFDE9D9"/>
      </patternFill>
    </fill>
    <fill>
      <patternFill patternType="solid">
        <fgColor rgb="FFD6E3BC"/>
        <bgColor rgb="FFD6E3BC"/>
      </patternFill>
    </fill>
    <fill>
      <patternFill patternType="solid">
        <fgColor rgb="FFFFFF00"/>
        <bgColor rgb="FFFFFF00"/>
      </patternFill>
    </fill>
    <fill>
      <patternFill patternType="solid">
        <fgColor theme="0"/>
        <bgColor theme="0"/>
      </patternFill>
    </fill>
    <fill>
      <patternFill patternType="solid">
        <fgColor theme="1"/>
        <bgColor theme="1"/>
      </patternFill>
    </fill>
    <fill>
      <patternFill patternType="solid">
        <fgColor rgb="FFFFFFFF"/>
        <bgColor rgb="FFFFFFFF"/>
      </patternFill>
    </fill>
    <fill>
      <patternFill patternType="solid">
        <fgColor rgb="FFFBD4B4"/>
        <bgColor rgb="FFFBD4B4"/>
      </patternFill>
    </fill>
    <fill>
      <patternFill patternType="solid">
        <fgColor rgb="FFF2DBDB"/>
        <bgColor rgb="FFF2DBDB"/>
      </patternFill>
    </fill>
    <fill>
      <patternFill patternType="solid">
        <fgColor rgb="FFE5DFEC"/>
        <bgColor rgb="FFE5DFEC"/>
      </patternFill>
    </fill>
    <fill>
      <patternFill patternType="solid">
        <fgColor rgb="FFDBE5F1"/>
        <bgColor rgb="FFDBE5F1"/>
      </patternFill>
    </fill>
    <fill>
      <patternFill patternType="solid">
        <fgColor theme="9"/>
        <bgColor theme="9"/>
      </patternFill>
    </fill>
    <fill>
      <patternFill patternType="solid">
        <fgColor rgb="FFBFBFBF"/>
        <bgColor rgb="FFBFBFBF"/>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C0C0C0"/>
      </left>
      <right style="thin">
        <color rgb="FFC0C0C0"/>
      </right>
      <top style="thin">
        <color rgb="FFC0C0C0"/>
      </top>
      <bottom style="thin">
        <color rgb="FFC0C0C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diagonal/>
    </border>
  </borders>
  <cellStyleXfs count="1">
    <xf numFmtId="0" fontId="0" fillId="0" borderId="0"/>
  </cellStyleXfs>
  <cellXfs count="215">
    <xf numFmtId="0" fontId="0" fillId="0" borderId="0" xfId="0" applyFont="1" applyAlignment="1"/>
    <xf numFmtId="0" fontId="1" fillId="0" borderId="0" xfId="0" applyFont="1" applyAlignment="1"/>
    <xf numFmtId="0" fontId="2" fillId="2" borderId="1" xfId="0" applyFont="1" applyFill="1" applyBorder="1" applyAlignment="1"/>
    <xf numFmtId="0" fontId="3" fillId="0" borderId="1" xfId="0" applyFont="1" applyBorder="1" applyAlignment="1"/>
    <xf numFmtId="0" fontId="4" fillId="0" borderId="1" xfId="0" applyFont="1" applyBorder="1" applyAlignment="1"/>
    <xf numFmtId="0" fontId="2" fillId="0" borderId="0" xfId="0" applyFont="1" applyAlignment="1"/>
    <xf numFmtId="0" fontId="3" fillId="0" borderId="0" xfId="0" applyFont="1" applyAlignment="1"/>
    <xf numFmtId="0" fontId="5" fillId="0" borderId="2" xfId="0" applyFont="1" applyBorder="1" applyAlignment="1"/>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xf>
    <xf numFmtId="0" fontId="5" fillId="0" borderId="2" xfId="0" applyFont="1" applyBorder="1" applyAlignment="1">
      <alignment horizontal="left"/>
    </xf>
    <xf numFmtId="0" fontId="5" fillId="0" borderId="3" xfId="0" applyFont="1" applyBorder="1" applyAlignment="1"/>
    <xf numFmtId="0" fontId="5" fillId="0" borderId="4" xfId="0" applyFont="1" applyBorder="1" applyAlignment="1"/>
    <xf numFmtId="0" fontId="8"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 fillId="8" borderId="4" xfId="0" applyFont="1" applyFill="1" applyBorder="1" applyAlignment="1">
      <alignment wrapText="1"/>
    </xf>
    <xf numFmtId="0" fontId="3" fillId="8" borderId="4" xfId="0" applyFont="1" applyFill="1" applyBorder="1" applyAlignment="1"/>
    <xf numFmtId="0" fontId="3" fillId="0" borderId="4" xfId="0" applyFont="1" applyBorder="1" applyAlignment="1">
      <alignment wrapText="1"/>
    </xf>
    <xf numFmtId="3" fontId="9" fillId="8" borderId="4" xfId="0" applyNumberFormat="1" applyFont="1" applyFill="1" applyBorder="1" applyAlignment="1">
      <alignment horizontal="right" wrapText="1"/>
    </xf>
    <xf numFmtId="164" fontId="9" fillId="8" borderId="4" xfId="0" applyNumberFormat="1" applyFont="1" applyFill="1" applyBorder="1" applyAlignment="1">
      <alignment horizontal="right" wrapText="1"/>
    </xf>
    <xf numFmtId="1" fontId="3" fillId="4" borderId="4" xfId="0" applyNumberFormat="1" applyFont="1" applyFill="1" applyBorder="1" applyAlignment="1"/>
    <xf numFmtId="1" fontId="3" fillId="0" borderId="4" xfId="0" applyNumberFormat="1" applyFont="1" applyBorder="1" applyAlignment="1"/>
    <xf numFmtId="1" fontId="3" fillId="5" borderId="4" xfId="0" applyNumberFormat="1" applyFont="1" applyFill="1" applyBorder="1" applyAlignment="1"/>
    <xf numFmtId="1" fontId="10" fillId="0" borderId="4" xfId="0" applyNumberFormat="1" applyFont="1" applyBorder="1" applyAlignment="1"/>
    <xf numFmtId="164" fontId="3" fillId="6" borderId="4" xfId="0" applyNumberFormat="1" applyFont="1" applyFill="1" applyBorder="1" applyAlignment="1"/>
    <xf numFmtId="164" fontId="10" fillId="6" borderId="4" xfId="0" applyNumberFormat="1" applyFont="1" applyFill="1" applyBorder="1" applyAlignment="1"/>
    <xf numFmtId="164" fontId="3" fillId="0" borderId="4" xfId="0" applyNumberFormat="1" applyFont="1" applyBorder="1" applyAlignment="1"/>
    <xf numFmtId="164" fontId="10" fillId="0" borderId="4" xfId="0" applyNumberFormat="1" applyFont="1" applyBorder="1" applyAlignment="1"/>
    <xf numFmtId="1" fontId="3" fillId="3" borderId="4" xfId="0" applyNumberFormat="1" applyFont="1" applyFill="1" applyBorder="1" applyAlignment="1"/>
    <xf numFmtId="164" fontId="3" fillId="7" borderId="4" xfId="0" applyNumberFormat="1" applyFont="1" applyFill="1" applyBorder="1" applyAlignment="1"/>
    <xf numFmtId="1" fontId="10" fillId="4" borderId="4" xfId="0" applyNumberFormat="1" applyFont="1" applyFill="1" applyBorder="1" applyAlignment="1"/>
    <xf numFmtId="0" fontId="3" fillId="0" borderId="4" xfId="0" applyFont="1" applyBorder="1" applyAlignment="1">
      <alignment vertical="top" wrapText="1"/>
    </xf>
    <xf numFmtId="0" fontId="3" fillId="0" borderId="0" xfId="0" applyFont="1" applyAlignment="1">
      <alignment wrapText="1"/>
    </xf>
    <xf numFmtId="0" fontId="2" fillId="3" borderId="4" xfId="0" applyFont="1" applyFill="1" applyBorder="1" applyAlignment="1">
      <alignment horizontal="center" wrapText="1"/>
    </xf>
    <xf numFmtId="0" fontId="2" fillId="3" borderId="4" xfId="0" applyFont="1" applyFill="1" applyBorder="1" applyAlignment="1">
      <alignment horizontal="center"/>
    </xf>
    <xf numFmtId="0" fontId="2" fillId="8" borderId="4" xfId="0" applyFont="1" applyFill="1" applyBorder="1" applyAlignment="1">
      <alignment wrapText="1"/>
    </xf>
    <xf numFmtId="3" fontId="2" fillId="8" borderId="4" xfId="0" applyNumberFormat="1" applyFont="1" applyFill="1" applyBorder="1" applyAlignment="1"/>
    <xf numFmtId="0" fontId="2" fillId="8" borderId="4" xfId="0" applyFont="1" applyFill="1" applyBorder="1" applyAlignment="1"/>
    <xf numFmtId="3" fontId="10" fillId="9" borderId="4" xfId="0" applyNumberFormat="1" applyFont="1" applyFill="1" applyBorder="1" applyAlignment="1"/>
    <xf numFmtId="3" fontId="3" fillId="9" borderId="4" xfId="0" applyNumberFormat="1" applyFont="1" applyFill="1" applyBorder="1" applyAlignment="1"/>
    <xf numFmtId="3" fontId="3" fillId="0" borderId="4" xfId="0" applyNumberFormat="1" applyFont="1" applyBorder="1" applyAlignment="1"/>
    <xf numFmtId="10" fontId="3" fillId="10" borderId="4" xfId="0" applyNumberFormat="1" applyFont="1" applyFill="1" applyBorder="1" applyAlignment="1"/>
    <xf numFmtId="3" fontId="3" fillId="10" borderId="4" xfId="0" applyNumberFormat="1" applyFont="1" applyFill="1" applyBorder="1" applyAlignment="1"/>
    <xf numFmtId="0" fontId="3" fillId="0" borderId="4" xfId="0" applyFont="1" applyBorder="1" applyAlignment="1"/>
    <xf numFmtId="0" fontId="10" fillId="0" borderId="4" xfId="0" applyFont="1" applyBorder="1" applyAlignment="1"/>
    <xf numFmtId="0" fontId="3" fillId="10" borderId="4" xfId="0" applyFont="1" applyFill="1" applyBorder="1" applyAlignment="1"/>
    <xf numFmtId="3" fontId="3" fillId="8" borderId="4" xfId="0" applyNumberFormat="1" applyFont="1" applyFill="1" applyBorder="1" applyAlignment="1"/>
    <xf numFmtId="0" fontId="3" fillId="8" borderId="4" xfId="0" applyFont="1" applyFill="1" applyBorder="1" applyAlignment="1">
      <alignment vertical="top" wrapText="1"/>
    </xf>
    <xf numFmtId="164" fontId="3" fillId="8" borderId="4" xfId="0" applyNumberFormat="1" applyFont="1" applyFill="1" applyBorder="1" applyAlignment="1"/>
    <xf numFmtId="0" fontId="2" fillId="8" borderId="5" xfId="0" applyFont="1" applyFill="1" applyBorder="1" applyAlignment="1">
      <alignment wrapText="1"/>
    </xf>
    <xf numFmtId="164" fontId="3" fillId="10" borderId="6" xfId="0" applyNumberFormat="1" applyFont="1" applyFill="1" applyBorder="1" applyAlignment="1"/>
    <xf numFmtId="0" fontId="3" fillId="10" borderId="7" xfId="0" applyFont="1" applyFill="1" applyBorder="1" applyAlignment="1"/>
    <xf numFmtId="0" fontId="3" fillId="10" borderId="5" xfId="0" applyFont="1" applyFill="1" applyBorder="1" applyAlignment="1"/>
    <xf numFmtId="164" fontId="3" fillId="10" borderId="4" xfId="0" applyNumberFormat="1" applyFont="1" applyFill="1" applyBorder="1" applyAlignment="1"/>
    <xf numFmtId="0" fontId="3" fillId="10" borderId="8" xfId="0" applyFont="1" applyFill="1" applyBorder="1" applyAlignment="1"/>
    <xf numFmtId="0" fontId="2" fillId="8" borderId="4" xfId="0" applyFont="1" applyFill="1" applyBorder="1" applyAlignment="1">
      <alignment vertical="top" wrapText="1"/>
    </xf>
    <xf numFmtId="3" fontId="3" fillId="10" borderId="8" xfId="0" applyNumberFormat="1" applyFont="1" applyFill="1" applyBorder="1" applyAlignment="1"/>
    <xf numFmtId="0" fontId="3" fillId="9" borderId="9" xfId="0" applyFont="1" applyFill="1" applyBorder="1" applyAlignment="1"/>
    <xf numFmtId="0" fontId="11" fillId="0" borderId="0" xfId="0" applyFont="1" applyAlignment="1">
      <alignment vertical="top"/>
    </xf>
    <xf numFmtId="0" fontId="2" fillId="3" borderId="4" xfId="0" applyFont="1" applyFill="1" applyBorder="1" applyAlignment="1">
      <alignment wrapText="1"/>
    </xf>
    <xf numFmtId="3" fontId="3" fillId="8" borderId="4" xfId="0" applyNumberFormat="1" applyFont="1" applyFill="1" applyBorder="1" applyAlignment="1">
      <alignment wrapText="1"/>
    </xf>
    <xf numFmtId="164" fontId="3" fillId="8" borderId="4" xfId="0" applyNumberFormat="1" applyFont="1" applyFill="1" applyBorder="1" applyAlignment="1">
      <alignment wrapText="1"/>
    </xf>
    <xf numFmtId="164" fontId="3" fillId="0" borderId="0" xfId="0" applyNumberFormat="1" applyFont="1" applyAlignment="1">
      <alignment wrapText="1"/>
    </xf>
    <xf numFmtId="0" fontId="12" fillId="3" borderId="4" xfId="0" applyFont="1" applyFill="1" applyBorder="1" applyAlignment="1">
      <alignment vertical="top"/>
    </xf>
    <xf numFmtId="0" fontId="12" fillId="8" borderId="4" xfId="0" applyFont="1" applyFill="1" applyBorder="1" applyAlignment="1">
      <alignment vertical="top"/>
    </xf>
    <xf numFmtId="0" fontId="11" fillId="0" borderId="4" xfId="0" applyFont="1" applyBorder="1" applyAlignment="1">
      <alignment vertical="top"/>
    </xf>
    <xf numFmtId="0" fontId="11" fillId="8" borderId="4" xfId="0" applyFont="1" applyFill="1" applyBorder="1" applyAlignment="1">
      <alignment vertical="top"/>
    </xf>
    <xf numFmtId="0" fontId="2" fillId="3" borderId="4" xfId="0" applyFont="1" applyFill="1" applyBorder="1" applyAlignment="1"/>
    <xf numFmtId="0" fontId="13" fillId="11" borderId="4" xfId="0" applyFont="1" applyFill="1" applyBorder="1" applyAlignment="1">
      <alignment vertical="center" wrapText="1"/>
    </xf>
    <xf numFmtId="0" fontId="13" fillId="11" borderId="4" xfId="0" applyFont="1" applyFill="1" applyBorder="1" applyAlignment="1">
      <alignment horizontal="left" vertical="center" wrapText="1"/>
    </xf>
    <xf numFmtId="0" fontId="3" fillId="0" borderId="4" xfId="0" applyFont="1" applyBorder="1" applyAlignment="1">
      <alignment vertical="center" wrapText="1"/>
    </xf>
    <xf numFmtId="0" fontId="11" fillId="0" borderId="4" xfId="0" applyFont="1" applyBorder="1" applyAlignment="1">
      <alignment vertical="center"/>
    </xf>
    <xf numFmtId="0" fontId="2" fillId="0" borderId="0" xfId="0" applyFont="1" applyAlignment="1">
      <alignment wrapText="1"/>
    </xf>
    <xf numFmtId="0" fontId="3" fillId="3" borderId="4" xfId="0" applyFont="1" applyFill="1" applyBorder="1" applyAlignment="1"/>
    <xf numFmtId="0" fontId="2" fillId="3" borderId="4" xfId="0" applyFont="1" applyFill="1" applyBorder="1" applyAlignment="1">
      <alignment vertical="top" wrapText="1"/>
    </xf>
    <xf numFmtId="0" fontId="2" fillId="3" borderId="4" xfId="0" applyFont="1" applyFill="1" applyBorder="1" applyAlignment="1">
      <alignment vertical="top"/>
    </xf>
    <xf numFmtId="0" fontId="2" fillId="3" borderId="5" xfId="0" applyFont="1" applyFill="1" applyBorder="1" applyAlignment="1">
      <alignment vertical="top"/>
    </xf>
    <xf numFmtId="0" fontId="3" fillId="0" borderId="10" xfId="0" applyFont="1" applyBorder="1" applyAlignment="1"/>
    <xf numFmtId="0" fontId="2" fillId="3" borderId="4" xfId="0" applyFont="1" applyFill="1" applyBorder="1" applyAlignment="1">
      <alignment horizontal="center" vertical="top"/>
    </xf>
    <xf numFmtId="0" fontId="2" fillId="3" borderId="4" xfId="0" applyFont="1" applyFill="1" applyBorder="1" applyAlignment="1">
      <alignment horizontal="center" vertical="top" wrapText="1"/>
    </xf>
    <xf numFmtId="0" fontId="3" fillId="0" borderId="4" xfId="0" applyFont="1" applyBorder="1" applyAlignment="1">
      <alignment horizontal="left" vertical="center" wrapText="1"/>
    </xf>
    <xf numFmtId="0" fontId="3" fillId="10" borderId="4" xfId="0" applyFont="1" applyFill="1" applyBorder="1" applyAlignment="1">
      <alignment horizontal="left" vertical="center" wrapText="1"/>
    </xf>
    <xf numFmtId="0" fontId="3" fillId="0" borderId="3" xfId="0" applyFont="1" applyBorder="1" applyAlignment="1">
      <alignment horizontal="center" wrapText="1"/>
    </xf>
    <xf numFmtId="0" fontId="3" fillId="8" borderId="8" xfId="0" applyFont="1" applyFill="1" applyBorder="1" applyAlignment="1">
      <alignment horizontal="center" wrapText="1"/>
    </xf>
    <xf numFmtId="0" fontId="3" fillId="0" borderId="4" xfId="0" applyFont="1" applyBorder="1" applyAlignment="1">
      <alignment horizontal="right" wrapText="1"/>
    </xf>
    <xf numFmtId="0" fontId="3" fillId="0" borderId="3" xfId="0" applyFont="1" applyBorder="1" applyAlignment="1">
      <alignment horizontal="center" vertical="center" wrapText="1"/>
    </xf>
    <xf numFmtId="0" fontId="3" fillId="10" borderId="4" xfId="0" applyFont="1" applyFill="1" applyBorder="1" applyAlignment="1">
      <alignment horizontal="center" wrapText="1"/>
    </xf>
    <xf numFmtId="0" fontId="3" fillId="0" borderId="4" xfId="0" applyFont="1" applyBorder="1" applyAlignment="1">
      <alignment horizontal="center" vertical="center" wrapText="1"/>
    </xf>
    <xf numFmtId="0" fontId="3" fillId="0" borderId="0" xfId="0" applyFont="1" applyAlignment="1">
      <alignment horizontal="left"/>
    </xf>
    <xf numFmtId="0" fontId="3" fillId="8" borderId="4" xfId="0" applyFont="1" applyFill="1" applyBorder="1" applyAlignment="1">
      <alignment horizontal="left" wrapText="1"/>
    </xf>
    <xf numFmtId="0" fontId="14" fillId="0" borderId="4" xfId="0" applyFont="1" applyBorder="1" applyAlignment="1">
      <alignment vertical="center" wrapText="1"/>
    </xf>
    <xf numFmtId="0" fontId="3" fillId="0" borderId="4" xfId="0" applyFont="1" applyBorder="1" applyAlignment="1">
      <alignment horizontal="left"/>
    </xf>
    <xf numFmtId="49" fontId="15" fillId="11" borderId="11" xfId="0" applyNumberFormat="1" applyFont="1" applyFill="1" applyBorder="1" applyAlignment="1">
      <alignment horizontal="left"/>
    </xf>
    <xf numFmtId="0" fontId="3" fillId="12" borderId="4" xfId="0" applyFont="1" applyFill="1" applyBorder="1" applyAlignment="1">
      <alignment horizontal="left"/>
    </xf>
    <xf numFmtId="1" fontId="3" fillId="0" borderId="4" xfId="0" applyNumberFormat="1" applyFont="1" applyBorder="1" applyAlignment="1">
      <alignment horizontal="left"/>
    </xf>
    <xf numFmtId="0" fontId="3" fillId="9" borderId="4" xfId="0" applyFont="1" applyFill="1" applyBorder="1" applyAlignment="1">
      <alignment horizontal="left"/>
    </xf>
    <xf numFmtId="0" fontId="3" fillId="0" borderId="4" xfId="0" applyFont="1" applyBorder="1" applyAlignment="1">
      <alignment horizontal="left" wrapText="1"/>
    </xf>
    <xf numFmtId="49" fontId="16" fillId="11" borderId="4" xfId="0" applyNumberFormat="1" applyFont="1" applyFill="1" applyBorder="1" applyAlignment="1">
      <alignment horizontal="left"/>
    </xf>
    <xf numFmtId="0" fontId="17" fillId="0" borderId="0" xfId="0" applyFont="1" applyAlignment="1"/>
    <xf numFmtId="0" fontId="17" fillId="0" borderId="4" xfId="0" applyFont="1" applyBorder="1" applyAlignment="1"/>
    <xf numFmtId="0" fontId="2" fillId="3" borderId="6" xfId="0" applyFont="1" applyFill="1" applyBorder="1" applyAlignment="1"/>
    <xf numFmtId="0" fontId="3" fillId="13" borderId="4" xfId="0" applyFont="1" applyFill="1" applyBorder="1" applyAlignment="1">
      <alignment horizontal="left" wrapText="1"/>
    </xf>
    <xf numFmtId="0" fontId="3" fillId="13" borderId="4" xfId="0" applyFont="1" applyFill="1" applyBorder="1" applyAlignment="1">
      <alignment horizontal="left" vertical="center" wrapText="1"/>
    </xf>
    <xf numFmtId="0" fontId="3" fillId="13" borderId="4" xfId="0" applyFont="1" applyFill="1" applyBorder="1" applyAlignment="1">
      <alignment horizontal="center" wrapText="1"/>
    </xf>
    <xf numFmtId="0" fontId="3" fillId="8" borderId="4" xfId="0" applyFont="1" applyFill="1" applyBorder="1" applyAlignment="1">
      <alignment horizontal="center" wrapText="1"/>
    </xf>
    <xf numFmtId="0" fontId="3" fillId="13" borderId="4" xfId="0" applyFont="1" applyFill="1" applyBorder="1" applyAlignment="1">
      <alignment horizontal="right" wrapText="1"/>
    </xf>
    <xf numFmtId="0" fontId="3" fillId="13" borderId="12" xfId="0" applyFont="1" applyFill="1" applyBorder="1" applyAlignment="1">
      <alignment horizontal="left" wrapText="1"/>
    </xf>
    <xf numFmtId="0" fontId="3" fillId="13" borderId="12" xfId="0" applyFont="1" applyFill="1" applyBorder="1" applyAlignment="1">
      <alignment horizontal="left" vertical="center" wrapText="1"/>
    </xf>
    <xf numFmtId="0" fontId="3" fillId="13" borderId="12" xfId="0" applyFont="1" applyFill="1" applyBorder="1" applyAlignment="1">
      <alignment horizontal="center" wrapText="1"/>
    </xf>
    <xf numFmtId="0" fontId="3" fillId="8" borderId="12" xfId="0" applyFont="1" applyFill="1" applyBorder="1" applyAlignment="1">
      <alignment horizontal="center" wrapText="1"/>
    </xf>
    <xf numFmtId="0" fontId="3" fillId="13" borderId="12" xfId="0" applyFont="1" applyFill="1" applyBorder="1" applyAlignment="1">
      <alignment horizontal="right" wrapText="1"/>
    </xf>
    <xf numFmtId="0" fontId="3" fillId="13" borderId="13" xfId="0" applyFont="1" applyFill="1" applyBorder="1" applyAlignment="1">
      <alignment horizontal="left" wrapText="1"/>
    </xf>
    <xf numFmtId="0" fontId="3" fillId="13" borderId="13" xfId="0" applyFont="1" applyFill="1" applyBorder="1" applyAlignment="1">
      <alignment horizontal="left" vertical="center" wrapText="1"/>
    </xf>
    <xf numFmtId="0" fontId="3" fillId="13" borderId="13" xfId="0" applyFont="1" applyFill="1" applyBorder="1" applyAlignment="1">
      <alignment horizontal="center" wrapText="1"/>
    </xf>
    <xf numFmtId="0" fontId="3" fillId="8" borderId="13" xfId="0" applyFont="1" applyFill="1" applyBorder="1" applyAlignment="1">
      <alignment horizontal="center" wrapText="1"/>
    </xf>
    <xf numFmtId="0" fontId="3" fillId="13" borderId="13" xfId="0" applyFont="1" applyFill="1" applyBorder="1" applyAlignment="1">
      <alignment horizontal="right" wrapText="1"/>
    </xf>
    <xf numFmtId="0" fontId="3" fillId="14" borderId="14" xfId="0" applyFont="1" applyFill="1" applyBorder="1" applyAlignment="1">
      <alignment horizontal="left" wrapText="1"/>
    </xf>
    <xf numFmtId="0" fontId="3" fillId="14" borderId="12" xfId="0" applyFont="1" applyFill="1" applyBorder="1" applyAlignment="1">
      <alignment horizontal="left" vertical="center" wrapText="1"/>
    </xf>
    <xf numFmtId="0" fontId="3" fillId="14" borderId="15" xfId="0" applyFont="1" applyFill="1" applyBorder="1" applyAlignment="1">
      <alignment horizontal="center" vertical="center" wrapText="1"/>
    </xf>
    <xf numFmtId="0" fontId="3" fillId="14" borderId="12" xfId="0" applyFont="1" applyFill="1" applyBorder="1" applyAlignment="1">
      <alignment horizontal="right" wrapText="1"/>
    </xf>
    <xf numFmtId="0" fontId="3" fillId="14" borderId="16" xfId="0" applyFont="1" applyFill="1" applyBorder="1" applyAlignment="1">
      <alignment horizontal="left" wrapText="1"/>
    </xf>
    <xf numFmtId="0" fontId="3" fillId="14" borderId="13" xfId="0" applyFont="1" applyFill="1" applyBorder="1" applyAlignment="1">
      <alignment horizontal="left" vertical="center" wrapText="1"/>
    </xf>
    <xf numFmtId="0" fontId="3" fillId="14" borderId="17" xfId="0" applyFont="1" applyFill="1" applyBorder="1" applyAlignment="1">
      <alignment horizontal="center" vertical="center" wrapText="1"/>
    </xf>
    <xf numFmtId="0" fontId="3" fillId="14" borderId="13" xfId="0" applyFont="1" applyFill="1" applyBorder="1" applyAlignment="1">
      <alignment horizontal="right" wrapText="1"/>
    </xf>
    <xf numFmtId="0" fontId="3" fillId="14" borderId="4" xfId="0" applyFont="1" applyFill="1" applyBorder="1" applyAlignment="1">
      <alignment horizontal="left" wrapText="1"/>
    </xf>
    <xf numFmtId="0" fontId="3" fillId="14" borderId="4" xfId="0" applyFont="1" applyFill="1" applyBorder="1" applyAlignment="1">
      <alignment horizontal="left" vertical="center" wrapText="1"/>
    </xf>
    <xf numFmtId="0" fontId="3" fillId="14" borderId="4" xfId="0" applyFont="1" applyFill="1" applyBorder="1" applyAlignment="1">
      <alignment horizontal="center" vertical="center" wrapText="1"/>
    </xf>
    <xf numFmtId="0" fontId="3" fillId="14" borderId="4" xfId="0" applyFont="1" applyFill="1" applyBorder="1" applyAlignment="1">
      <alignment horizontal="right" wrapText="1"/>
    </xf>
    <xf numFmtId="0" fontId="3" fillId="14" borderId="12" xfId="0" applyFont="1" applyFill="1" applyBorder="1" applyAlignment="1">
      <alignment horizontal="left" wrapText="1"/>
    </xf>
    <xf numFmtId="0" fontId="3" fillId="14" borderId="12" xfId="0" applyFont="1" applyFill="1" applyBorder="1" applyAlignment="1">
      <alignment horizontal="center" vertical="center" wrapText="1"/>
    </xf>
    <xf numFmtId="0" fontId="3" fillId="14" borderId="18" xfId="0" applyFont="1" applyFill="1" applyBorder="1" applyAlignment="1">
      <alignment horizontal="left" wrapText="1"/>
    </xf>
    <xf numFmtId="0" fontId="3" fillId="14" borderId="18" xfId="0" applyFont="1" applyFill="1" applyBorder="1" applyAlignment="1">
      <alignment horizontal="left" vertical="center" wrapText="1"/>
    </xf>
    <xf numFmtId="0" fontId="3" fillId="14" borderId="18" xfId="0" applyFont="1" applyFill="1" applyBorder="1" applyAlignment="1">
      <alignment horizontal="center" vertical="center" wrapText="1"/>
    </xf>
    <xf numFmtId="0" fontId="3" fillId="8" borderId="18" xfId="0" applyFont="1" applyFill="1" applyBorder="1" applyAlignment="1">
      <alignment horizontal="center" wrapText="1"/>
    </xf>
    <xf numFmtId="0" fontId="3" fillId="14" borderId="18" xfId="0" applyFont="1" applyFill="1" applyBorder="1" applyAlignment="1">
      <alignment horizontal="right" wrapText="1"/>
    </xf>
    <xf numFmtId="0" fontId="3" fillId="14" borderId="13" xfId="0" applyFont="1" applyFill="1" applyBorder="1" applyAlignment="1">
      <alignment horizontal="left" wrapText="1"/>
    </xf>
    <xf numFmtId="0" fontId="3" fillId="14" borderId="13" xfId="0" applyFont="1" applyFill="1" applyBorder="1" applyAlignment="1">
      <alignment horizontal="center" vertical="center" wrapText="1"/>
    </xf>
    <xf numFmtId="0" fontId="3" fillId="10" borderId="13" xfId="0" applyFont="1" applyFill="1" applyBorder="1" applyAlignment="1">
      <alignment horizontal="center" wrapText="1"/>
    </xf>
    <xf numFmtId="0" fontId="10" fillId="14" borderId="12" xfId="0" applyFont="1" applyFill="1" applyBorder="1" applyAlignment="1">
      <alignment horizontal="right" wrapText="1"/>
    </xf>
    <xf numFmtId="0" fontId="10" fillId="14" borderId="13" xfId="0" applyFont="1" applyFill="1" applyBorder="1" applyAlignment="1">
      <alignment horizontal="right" wrapText="1"/>
    </xf>
    <xf numFmtId="0" fontId="10" fillId="14" borderId="4" xfId="0" applyFont="1" applyFill="1" applyBorder="1" applyAlignment="1">
      <alignment horizontal="right" wrapText="1"/>
    </xf>
    <xf numFmtId="0" fontId="3" fillId="15" borderId="12" xfId="0" applyFont="1" applyFill="1" applyBorder="1" applyAlignment="1">
      <alignment horizontal="left" wrapText="1"/>
    </xf>
    <xf numFmtId="0" fontId="3" fillId="15" borderId="12" xfId="0" applyFont="1" applyFill="1" applyBorder="1" applyAlignment="1">
      <alignment horizontal="left" vertical="center" wrapText="1"/>
    </xf>
    <xf numFmtId="0" fontId="3" fillId="15" borderId="12" xfId="0" applyFont="1" applyFill="1" applyBorder="1" applyAlignment="1">
      <alignment horizontal="center" vertical="center" wrapText="1"/>
    </xf>
    <xf numFmtId="0" fontId="3" fillId="10" borderId="12" xfId="0" applyFont="1" applyFill="1" applyBorder="1" applyAlignment="1">
      <alignment horizontal="center" wrapText="1"/>
    </xf>
    <xf numFmtId="0" fontId="3" fillId="15" borderId="12" xfId="0" applyFont="1" applyFill="1" applyBorder="1" applyAlignment="1">
      <alignment horizontal="right" wrapText="1"/>
    </xf>
    <xf numFmtId="0" fontId="3" fillId="15" borderId="18" xfId="0" applyFont="1" applyFill="1" applyBorder="1" applyAlignment="1">
      <alignment horizontal="left" wrapText="1"/>
    </xf>
    <xf numFmtId="0" fontId="3" fillId="15" borderId="18" xfId="0" applyFont="1" applyFill="1" applyBorder="1" applyAlignment="1">
      <alignment horizontal="left" vertical="center" wrapText="1"/>
    </xf>
    <xf numFmtId="0" fontId="3" fillId="15" borderId="18" xfId="0" applyFont="1" applyFill="1" applyBorder="1" applyAlignment="1">
      <alignment horizontal="center" vertical="center" wrapText="1"/>
    </xf>
    <xf numFmtId="0" fontId="3" fillId="10" borderId="18" xfId="0" applyFont="1" applyFill="1" applyBorder="1" applyAlignment="1">
      <alignment horizontal="center" wrapText="1"/>
    </xf>
    <xf numFmtId="0" fontId="3" fillId="15" borderId="18" xfId="0" applyFont="1" applyFill="1" applyBorder="1" applyAlignment="1">
      <alignment horizontal="right" wrapText="1"/>
    </xf>
    <xf numFmtId="0" fontId="3" fillId="15" borderId="13" xfId="0" applyFont="1" applyFill="1" applyBorder="1" applyAlignment="1">
      <alignment horizontal="left" wrapText="1"/>
    </xf>
    <xf numFmtId="0" fontId="3" fillId="15" borderId="13" xfId="0" applyFont="1" applyFill="1" applyBorder="1" applyAlignment="1">
      <alignment horizontal="left" vertical="center" wrapText="1"/>
    </xf>
    <xf numFmtId="0" fontId="3" fillId="15" borderId="13" xfId="0" applyFont="1" applyFill="1" applyBorder="1" applyAlignment="1">
      <alignment horizontal="center" vertical="center" wrapText="1"/>
    </xf>
    <xf numFmtId="0" fontId="3" fillId="15" borderId="13" xfId="0" applyFont="1" applyFill="1" applyBorder="1" applyAlignment="1">
      <alignment horizontal="right" wrapText="1"/>
    </xf>
    <xf numFmtId="0" fontId="3" fillId="5" borderId="12" xfId="0" applyFont="1" applyFill="1" applyBorder="1" applyAlignment="1">
      <alignment horizontal="left" wrapText="1"/>
    </xf>
    <xf numFmtId="0" fontId="3" fillId="5" borderId="12"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2" xfId="0" applyFont="1" applyFill="1" applyBorder="1" applyAlignment="1">
      <alignment horizontal="right" wrapText="1"/>
    </xf>
    <xf numFmtId="0" fontId="3" fillId="5" borderId="18" xfId="0" applyFont="1" applyFill="1" applyBorder="1" applyAlignment="1">
      <alignment horizontal="left" wrapText="1"/>
    </xf>
    <xf numFmtId="0" fontId="3" fillId="5" borderId="18"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5" borderId="18" xfId="0" applyFont="1" applyFill="1" applyBorder="1" applyAlignment="1">
      <alignment horizontal="right" wrapText="1"/>
    </xf>
    <xf numFmtId="0" fontId="3" fillId="5" borderId="13" xfId="0" applyFont="1" applyFill="1" applyBorder="1" applyAlignment="1">
      <alignment horizontal="left" wrapText="1"/>
    </xf>
    <xf numFmtId="0" fontId="3" fillId="5" borderId="13" xfId="0" applyFont="1" applyFill="1" applyBorder="1" applyAlignment="1">
      <alignment horizontal="left" vertical="center" wrapText="1"/>
    </xf>
    <xf numFmtId="0" fontId="3" fillId="5" borderId="13" xfId="0" applyFont="1" applyFill="1" applyBorder="1" applyAlignment="1">
      <alignment horizontal="center" vertical="center" wrapText="1"/>
    </xf>
    <xf numFmtId="0" fontId="3" fillId="5" borderId="13" xfId="0" applyFont="1" applyFill="1" applyBorder="1" applyAlignment="1">
      <alignment horizontal="right" wrapText="1"/>
    </xf>
    <xf numFmtId="0" fontId="3" fillId="6" borderId="12" xfId="0" applyFont="1" applyFill="1" applyBorder="1" applyAlignment="1">
      <alignment horizontal="left" wrapText="1"/>
    </xf>
    <xf numFmtId="0" fontId="3" fillId="6" borderId="12" xfId="0" applyFont="1" applyFill="1" applyBorder="1" applyAlignment="1">
      <alignment horizontal="left" vertical="center" wrapText="1"/>
    </xf>
    <xf numFmtId="0" fontId="3" fillId="6" borderId="12" xfId="0" applyFont="1" applyFill="1" applyBorder="1" applyAlignment="1">
      <alignment horizontal="center" vertical="center" wrapText="1"/>
    </xf>
    <xf numFmtId="0" fontId="3" fillId="6" borderId="12" xfId="0" applyFont="1" applyFill="1" applyBorder="1" applyAlignment="1">
      <alignment horizontal="right" wrapText="1"/>
    </xf>
    <xf numFmtId="0" fontId="3" fillId="6" borderId="18" xfId="0" applyFont="1" applyFill="1" applyBorder="1" applyAlignment="1">
      <alignment horizontal="left" wrapText="1"/>
    </xf>
    <xf numFmtId="0" fontId="3" fillId="6" borderId="18" xfId="0" applyFont="1" applyFill="1" applyBorder="1" applyAlignment="1">
      <alignment horizontal="left" vertical="center" wrapText="1"/>
    </xf>
    <xf numFmtId="0" fontId="3" fillId="6" borderId="18" xfId="0" applyFont="1" applyFill="1" applyBorder="1" applyAlignment="1">
      <alignment horizontal="center" vertical="center" wrapText="1"/>
    </xf>
    <xf numFmtId="0" fontId="3" fillId="6" borderId="18" xfId="0" applyFont="1" applyFill="1" applyBorder="1" applyAlignment="1">
      <alignment horizontal="right" wrapText="1"/>
    </xf>
    <xf numFmtId="0" fontId="3" fillId="6" borderId="13" xfId="0" applyFont="1" applyFill="1" applyBorder="1" applyAlignment="1">
      <alignment horizontal="left" wrapText="1"/>
    </xf>
    <xf numFmtId="0" fontId="3" fillId="6" borderId="13" xfId="0" applyFont="1" applyFill="1" applyBorder="1" applyAlignment="1">
      <alignment horizontal="left" vertical="center" wrapText="1"/>
    </xf>
    <xf numFmtId="0" fontId="3" fillId="6" borderId="13" xfId="0" applyFont="1" applyFill="1" applyBorder="1" applyAlignment="1">
      <alignment horizontal="center" vertical="center" wrapText="1"/>
    </xf>
    <xf numFmtId="0" fontId="3" fillId="6" borderId="13" xfId="0" applyFont="1" applyFill="1" applyBorder="1" applyAlignment="1">
      <alignment horizontal="right" wrapText="1"/>
    </xf>
    <xf numFmtId="0" fontId="3" fillId="8" borderId="9" xfId="0" applyFont="1" applyFill="1" applyBorder="1" applyAlignment="1"/>
    <xf numFmtId="0" fontId="2" fillId="3" borderId="4" xfId="0" applyFont="1" applyFill="1" applyBorder="1" applyAlignment="1">
      <alignment horizontal="left" vertical="top" wrapText="1"/>
    </xf>
    <xf numFmtId="0" fontId="2" fillId="3" borderId="4" xfId="0" applyFont="1" applyFill="1" applyBorder="1" applyAlignment="1">
      <alignment horizontal="left" vertical="top"/>
    </xf>
    <xf numFmtId="0" fontId="2" fillId="0" borderId="0" xfId="0" applyFont="1" applyAlignment="1">
      <alignment horizontal="left"/>
    </xf>
    <xf numFmtId="0" fontId="3" fillId="16" borderId="4" xfId="0" applyFont="1" applyFill="1" applyBorder="1" applyAlignment="1"/>
    <xf numFmtId="14" fontId="3" fillId="0" borderId="4" xfId="0" applyNumberFormat="1" applyFont="1" applyBorder="1" applyAlignment="1"/>
    <xf numFmtId="14" fontId="3" fillId="0" borderId="4" xfId="0" applyNumberFormat="1" applyFont="1" applyBorder="1" applyAlignment="1">
      <alignment wrapText="1"/>
    </xf>
    <xf numFmtId="49" fontId="16" fillId="11" borderId="4" xfId="0" applyNumberFormat="1" applyFont="1" applyFill="1" applyBorder="1" applyAlignment="1">
      <alignment horizontal="center"/>
    </xf>
    <xf numFmtId="14" fontId="11" fillId="11" borderId="4" xfId="0" applyNumberFormat="1" applyFont="1" applyFill="1" applyBorder="1" applyAlignment="1">
      <alignment horizontal="right"/>
    </xf>
    <xf numFmtId="14" fontId="11" fillId="0" borderId="4" xfId="0" applyNumberFormat="1" applyFont="1" applyBorder="1" applyAlignment="1">
      <alignment horizontal="right"/>
    </xf>
    <xf numFmtId="0" fontId="2" fillId="8" borderId="5" xfId="0" applyFont="1" applyFill="1" applyBorder="1" applyAlignment="1"/>
    <xf numFmtId="0" fontId="2" fillId="9" borderId="9" xfId="0" applyFont="1" applyFill="1" applyBorder="1" applyAlignment="1"/>
    <xf numFmtId="0" fontId="2" fillId="10" borderId="9" xfId="0" applyFont="1" applyFill="1" applyBorder="1" applyAlignment="1">
      <alignment vertical="top"/>
    </xf>
    <xf numFmtId="0" fontId="3" fillId="0" borderId="0" xfId="0" applyFont="1" applyAlignment="1">
      <alignment vertical="top"/>
    </xf>
    <xf numFmtId="49" fontId="3" fillId="10" borderId="4" xfId="0" applyNumberFormat="1" applyFont="1" applyFill="1" applyBorder="1" applyAlignment="1">
      <alignment vertical="top"/>
    </xf>
    <xf numFmtId="0" fontId="2" fillId="0" borderId="4" xfId="0" applyFont="1" applyBorder="1" applyAlignment="1">
      <alignment wrapText="1"/>
    </xf>
    <xf numFmtId="49" fontId="3" fillId="17" borderId="4" xfId="0" applyNumberFormat="1" applyFont="1" applyFill="1" applyBorder="1" applyAlignment="1">
      <alignment vertical="top" wrapText="1"/>
    </xf>
    <xf numFmtId="0" fontId="15" fillId="11" borderId="4" xfId="0" applyFont="1" applyFill="1" applyBorder="1" applyAlignment="1">
      <alignment horizontal="left"/>
    </xf>
    <xf numFmtId="0" fontId="3" fillId="10" borderId="4" xfId="0" applyFont="1" applyFill="1" applyBorder="1" applyAlignment="1">
      <alignment vertical="top"/>
    </xf>
    <xf numFmtId="0" fontId="3" fillId="10" borderId="4" xfId="0" applyFont="1" applyFill="1" applyBorder="1" applyAlignment="1">
      <alignment vertical="top" wrapText="1"/>
    </xf>
    <xf numFmtId="0" fontId="10" fillId="0" borderId="4" xfId="0" applyFont="1" applyBorder="1" applyAlignment="1">
      <alignment vertical="top" wrapText="1"/>
    </xf>
    <xf numFmtId="49" fontId="3" fillId="10" borderId="4" xfId="0" applyNumberFormat="1" applyFont="1" applyFill="1" applyBorder="1" applyAlignment="1">
      <alignment vertical="top" wrapText="1"/>
    </xf>
    <xf numFmtId="0" fontId="18" fillId="0" borderId="0" xfId="0" applyFont="1"/>
    <xf numFmtId="49" fontId="3" fillId="0" borderId="0" xfId="0" applyNumberFormat="1" applyFont="1" applyAlignment="1"/>
    <xf numFmtId="0" fontId="3" fillId="9" borderId="9" xfId="0" applyFont="1" applyFill="1" applyBorder="1" applyAlignment="1">
      <alignment vertical="top"/>
    </xf>
    <xf numFmtId="0" fontId="15" fillId="10" borderId="4" xfId="0" applyFont="1" applyFill="1" applyBorder="1" applyAlignment="1">
      <alignment horizontal="left" vertical="top" wrapText="1"/>
    </xf>
    <xf numFmtId="0" fontId="3" fillId="10" borderId="4" xfId="0" applyFont="1" applyFill="1" applyBorder="1" applyAlignment="1">
      <alignment wrapText="1"/>
    </xf>
    <xf numFmtId="0" fontId="3" fillId="10" borderId="19" xfId="0" applyFont="1" applyFill="1" applyBorder="1" applyAlignment="1">
      <alignment wrapText="1"/>
    </xf>
    <xf numFmtId="0" fontId="3" fillId="10" borderId="9" xfId="0" applyFont="1" applyFill="1" applyBorder="1" applyAlignment="1"/>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gitmerila@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000"/>
  <sheetViews>
    <sheetView tabSelected="1" workbookViewId="0"/>
  </sheetViews>
  <sheetFormatPr defaultColWidth="14.42578125" defaultRowHeight="15" customHeight="1" x14ac:dyDescent="0.25"/>
  <cols>
    <col min="1" max="5" width="8" customWidth="1"/>
    <col min="6" max="6" width="38.7109375" customWidth="1"/>
    <col min="7" max="26" width="8" customWidth="1"/>
  </cols>
  <sheetData>
    <row r="2" spans="1:6" ht="15.75" customHeight="1" x14ac:dyDescent="0.25"/>
    <row r="3" spans="1:6" ht="21.75" customHeight="1" x14ac:dyDescent="0.35">
      <c r="A3" s="1" t="s">
        <v>0</v>
      </c>
      <c r="F3" s="2" t="s">
        <v>1</v>
      </c>
    </row>
    <row r="4" spans="1:6" ht="21.75" customHeight="1" x14ac:dyDescent="0.35">
      <c r="A4" s="1" t="s">
        <v>2</v>
      </c>
      <c r="F4" s="3" t="s">
        <v>3</v>
      </c>
    </row>
    <row r="5" spans="1:6" ht="21.75" customHeight="1" x14ac:dyDescent="0.35">
      <c r="A5" s="1" t="s">
        <v>4</v>
      </c>
      <c r="F5" s="4" t="s">
        <v>5</v>
      </c>
    </row>
    <row r="8" spans="1:6" ht="21" customHeight="1" x14ac:dyDescent="0.35">
      <c r="A8" s="1" t="s">
        <v>6</v>
      </c>
    </row>
    <row r="9" spans="1:6" ht="21" customHeight="1" x14ac:dyDescent="0.35">
      <c r="A9" s="1" t="s">
        <v>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F5" r:id="rId1" xr:uid="{00000000-0004-0000-0000-000000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4.42578125" defaultRowHeight="15" customHeight="1" x14ac:dyDescent="0.25"/>
  <cols>
    <col min="1" max="1" width="34" customWidth="1"/>
    <col min="2" max="2" width="7" customWidth="1"/>
    <col min="3" max="3" width="53.42578125" customWidth="1"/>
    <col min="4" max="5" width="16.140625" customWidth="1"/>
    <col min="6" max="6" width="7.7109375" customWidth="1"/>
    <col min="7" max="7" width="7.42578125" customWidth="1"/>
    <col min="8" max="12" width="7.7109375" customWidth="1"/>
    <col min="13" max="13" width="7.7109375" hidden="1" customWidth="1"/>
    <col min="14" max="14" width="47.140625" customWidth="1"/>
    <col min="15" max="26" width="8" customWidth="1"/>
  </cols>
  <sheetData>
    <row r="1" spans="1:26" x14ac:dyDescent="0.25">
      <c r="A1" s="5" t="s">
        <v>285</v>
      </c>
      <c r="B1" s="6"/>
      <c r="C1" s="6"/>
      <c r="D1" s="6"/>
      <c r="E1" s="6"/>
      <c r="F1" s="6"/>
      <c r="G1" s="6"/>
      <c r="H1" s="6"/>
      <c r="I1" s="6"/>
      <c r="J1" s="6"/>
      <c r="K1" s="6"/>
      <c r="L1" s="6"/>
      <c r="M1" s="6"/>
      <c r="N1" s="6"/>
      <c r="O1" s="6"/>
      <c r="P1" s="6"/>
      <c r="Q1" s="6"/>
      <c r="R1" s="6"/>
      <c r="S1" s="6"/>
      <c r="T1" s="6"/>
      <c r="U1" s="6"/>
      <c r="V1" s="6"/>
      <c r="W1" s="6"/>
      <c r="X1" s="6"/>
      <c r="Y1" s="6"/>
      <c r="Z1" s="6"/>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x14ac:dyDescent="0.25">
      <c r="A3" s="40" t="s">
        <v>9</v>
      </c>
      <c r="B3" s="41" t="s">
        <v>286</v>
      </c>
      <c r="C3" s="41" t="s">
        <v>197</v>
      </c>
      <c r="D3" s="41" t="s">
        <v>176</v>
      </c>
      <c r="E3" s="41" t="s">
        <v>287</v>
      </c>
      <c r="F3" s="41">
        <v>2015</v>
      </c>
      <c r="G3" s="41">
        <v>2016</v>
      </c>
      <c r="H3" s="41">
        <v>2017</v>
      </c>
      <c r="I3" s="41">
        <v>2018</v>
      </c>
      <c r="J3" s="41">
        <v>2019</v>
      </c>
      <c r="K3" s="41">
        <v>2020</v>
      </c>
      <c r="L3" s="41">
        <v>2021</v>
      </c>
      <c r="M3" s="41">
        <v>2022</v>
      </c>
      <c r="N3" s="6"/>
      <c r="O3" s="6"/>
      <c r="P3" s="6"/>
      <c r="Q3" s="6"/>
      <c r="R3" s="6"/>
      <c r="S3" s="6"/>
      <c r="T3" s="6"/>
      <c r="U3" s="6"/>
      <c r="V3" s="6"/>
      <c r="W3" s="6"/>
      <c r="X3" s="6"/>
      <c r="Y3" s="6"/>
      <c r="Z3" s="6"/>
    </row>
    <row r="4" spans="1:26" ht="30" customHeight="1" x14ac:dyDescent="0.25">
      <c r="A4" s="22" t="str">
        <f>'TIITEL-LEHT'!$F$3</f>
        <v>Pärnu Lahe Partnerluskogu MTÜ</v>
      </c>
      <c r="B4" s="108" t="s">
        <v>288</v>
      </c>
      <c r="C4" s="109" t="s">
        <v>289</v>
      </c>
      <c r="D4" s="110" t="s">
        <v>203</v>
      </c>
      <c r="E4" s="111">
        <f t="shared" ref="E4:E41" si="0">SUM(F4:M4)</f>
        <v>14</v>
      </c>
      <c r="F4" s="112">
        <v>2</v>
      </c>
      <c r="G4" s="112">
        <v>2</v>
      </c>
      <c r="H4" s="112">
        <v>2</v>
      </c>
      <c r="I4" s="112">
        <v>2</v>
      </c>
      <c r="J4" s="112">
        <v>1</v>
      </c>
      <c r="K4" s="112">
        <v>2</v>
      </c>
      <c r="L4" s="112">
        <v>3</v>
      </c>
      <c r="M4" s="112"/>
      <c r="N4" s="39"/>
      <c r="O4" s="39"/>
      <c r="P4" s="39"/>
      <c r="Q4" s="39"/>
      <c r="R4" s="39"/>
      <c r="S4" s="39"/>
      <c r="T4" s="39"/>
      <c r="U4" s="39"/>
      <c r="V4" s="39"/>
      <c r="W4" s="39"/>
      <c r="X4" s="39"/>
      <c r="Y4" s="39"/>
      <c r="Z4" s="39"/>
    </row>
    <row r="5" spans="1:26" ht="30" customHeight="1" x14ac:dyDescent="0.25">
      <c r="A5" s="22" t="str">
        <f>'TIITEL-LEHT'!$F$3</f>
        <v>Pärnu Lahe Partnerluskogu MTÜ</v>
      </c>
      <c r="B5" s="108" t="s">
        <v>290</v>
      </c>
      <c r="C5" s="109" t="s">
        <v>291</v>
      </c>
      <c r="D5" s="110" t="s">
        <v>203</v>
      </c>
      <c r="E5" s="111">
        <f t="shared" si="0"/>
        <v>64</v>
      </c>
      <c r="F5" s="112">
        <v>9</v>
      </c>
      <c r="G5" s="112">
        <v>11</v>
      </c>
      <c r="H5" s="112">
        <v>13</v>
      </c>
      <c r="I5" s="112">
        <v>8</v>
      </c>
      <c r="J5" s="112">
        <v>6</v>
      </c>
      <c r="K5" s="112">
        <v>8</v>
      </c>
      <c r="L5" s="112">
        <v>9</v>
      </c>
      <c r="M5" s="112"/>
      <c r="N5" s="39"/>
      <c r="O5" s="39"/>
      <c r="P5" s="39"/>
      <c r="Q5" s="39"/>
      <c r="R5" s="39"/>
      <c r="S5" s="39"/>
      <c r="T5" s="39"/>
      <c r="U5" s="39"/>
      <c r="V5" s="39"/>
      <c r="W5" s="39"/>
      <c r="X5" s="39"/>
      <c r="Y5" s="39"/>
      <c r="Z5" s="39"/>
    </row>
    <row r="6" spans="1:26" ht="30" customHeight="1" x14ac:dyDescent="0.25">
      <c r="A6" s="22" t="str">
        <f>'TIITEL-LEHT'!$F$3</f>
        <v>Pärnu Lahe Partnerluskogu MTÜ</v>
      </c>
      <c r="B6" s="113" t="s">
        <v>292</v>
      </c>
      <c r="C6" s="114" t="s">
        <v>293</v>
      </c>
      <c r="D6" s="115" t="s">
        <v>294</v>
      </c>
      <c r="E6" s="116">
        <f t="shared" si="0"/>
        <v>0</v>
      </c>
      <c r="F6" s="117"/>
      <c r="G6" s="117"/>
      <c r="H6" s="117"/>
      <c r="I6" s="117"/>
      <c r="J6" s="117"/>
      <c r="K6" s="117"/>
      <c r="L6" s="117"/>
      <c r="M6" s="117"/>
      <c r="N6" s="39"/>
      <c r="O6" s="39"/>
      <c r="P6" s="39"/>
      <c r="Q6" s="39"/>
      <c r="R6" s="39"/>
      <c r="S6" s="39"/>
      <c r="T6" s="39"/>
      <c r="U6" s="39"/>
      <c r="V6" s="39"/>
      <c r="W6" s="39"/>
      <c r="X6" s="39"/>
      <c r="Y6" s="39"/>
      <c r="Z6" s="39"/>
    </row>
    <row r="7" spans="1:26" ht="45" customHeight="1" x14ac:dyDescent="0.25">
      <c r="A7" s="22" t="str">
        <f>'TIITEL-LEHT'!$F$3</f>
        <v>Pärnu Lahe Partnerluskogu MTÜ</v>
      </c>
      <c r="B7" s="118" t="s">
        <v>295</v>
      </c>
      <c r="C7" s="119" t="s">
        <v>296</v>
      </c>
      <c r="D7" s="120" t="s">
        <v>203</v>
      </c>
      <c r="E7" s="121">
        <f t="shared" si="0"/>
        <v>0</v>
      </c>
      <c r="F7" s="122"/>
      <c r="G7" s="122"/>
      <c r="H7" s="122"/>
      <c r="I7" s="122"/>
      <c r="J7" s="122"/>
      <c r="K7" s="122"/>
      <c r="L7" s="122"/>
      <c r="M7" s="122"/>
      <c r="N7" s="39"/>
      <c r="O7" s="39"/>
      <c r="P7" s="39"/>
      <c r="Q7" s="39"/>
      <c r="R7" s="39"/>
      <c r="S7" s="39"/>
      <c r="T7" s="39"/>
      <c r="U7" s="39"/>
      <c r="V7" s="39"/>
      <c r="W7" s="39"/>
      <c r="X7" s="39"/>
      <c r="Y7" s="39"/>
      <c r="Z7" s="39"/>
    </row>
    <row r="8" spans="1:26" ht="30" customHeight="1" x14ac:dyDescent="0.25">
      <c r="A8" s="22" t="str">
        <f>'TIITEL-LEHT'!$F$3</f>
        <v>Pärnu Lahe Partnerluskogu MTÜ</v>
      </c>
      <c r="B8" s="123" t="s">
        <v>297</v>
      </c>
      <c r="C8" s="124" t="s">
        <v>298</v>
      </c>
      <c r="D8" s="125" t="s">
        <v>299</v>
      </c>
      <c r="E8" s="116">
        <f t="shared" si="0"/>
        <v>50</v>
      </c>
      <c r="F8" s="126">
        <v>16</v>
      </c>
      <c r="G8" s="126">
        <v>5</v>
      </c>
      <c r="H8" s="126">
        <v>11</v>
      </c>
      <c r="I8" s="126">
        <v>6</v>
      </c>
      <c r="J8" s="126">
        <v>1</v>
      </c>
      <c r="K8" s="126">
        <v>5</v>
      </c>
      <c r="L8" s="126">
        <v>6</v>
      </c>
      <c r="M8" s="126"/>
      <c r="N8" s="39"/>
      <c r="O8" s="39"/>
      <c r="P8" s="39"/>
      <c r="Q8" s="39"/>
      <c r="R8" s="39"/>
      <c r="S8" s="39"/>
      <c r="T8" s="39"/>
      <c r="U8" s="39"/>
      <c r="V8" s="39"/>
      <c r="W8" s="39"/>
      <c r="X8" s="39"/>
      <c r="Y8" s="39"/>
      <c r="Z8" s="39"/>
    </row>
    <row r="9" spans="1:26" ht="45" customHeight="1" x14ac:dyDescent="0.25">
      <c r="A9" s="22" t="str">
        <f>'TIITEL-LEHT'!$F$3</f>
        <v>Pärnu Lahe Partnerluskogu MTÜ</v>
      </c>
      <c r="B9" s="127" t="s">
        <v>300</v>
      </c>
      <c r="C9" s="128" t="s">
        <v>301</v>
      </c>
      <c r="D9" s="129" t="s">
        <v>302</v>
      </c>
      <c r="E9" s="121">
        <f t="shared" si="0"/>
        <v>795</v>
      </c>
      <c r="F9" s="130">
        <v>257</v>
      </c>
      <c r="G9" s="130">
        <v>139</v>
      </c>
      <c r="H9" s="130">
        <v>172</v>
      </c>
      <c r="I9" s="130">
        <v>89</v>
      </c>
      <c r="J9" s="130">
        <v>14</v>
      </c>
      <c r="K9" s="130">
        <v>42</v>
      </c>
      <c r="L9" s="130">
        <v>82</v>
      </c>
      <c r="M9" s="130"/>
      <c r="N9" s="39"/>
      <c r="O9" s="39"/>
      <c r="P9" s="39"/>
      <c r="Q9" s="39"/>
      <c r="R9" s="39"/>
      <c r="S9" s="39"/>
      <c r="T9" s="39"/>
      <c r="U9" s="39"/>
      <c r="V9" s="39"/>
      <c r="W9" s="39"/>
      <c r="X9" s="39"/>
      <c r="Y9" s="39"/>
      <c r="Z9" s="39"/>
    </row>
    <row r="10" spans="1:26" ht="30" customHeight="1" x14ac:dyDescent="0.25">
      <c r="A10" s="22" t="str">
        <f>'TIITEL-LEHT'!$F$3</f>
        <v>Pärnu Lahe Partnerluskogu MTÜ</v>
      </c>
      <c r="B10" s="131">
        <v>5</v>
      </c>
      <c r="C10" s="132" t="s">
        <v>303</v>
      </c>
      <c r="D10" s="133" t="s">
        <v>304</v>
      </c>
      <c r="E10" s="111">
        <f t="shared" si="0"/>
        <v>0</v>
      </c>
      <c r="F10" s="134"/>
      <c r="G10" s="134"/>
      <c r="H10" s="134"/>
      <c r="I10" s="134"/>
      <c r="J10" s="134"/>
      <c r="K10" s="134"/>
      <c r="L10" s="134"/>
      <c r="M10" s="134"/>
      <c r="N10" s="39"/>
      <c r="O10" s="39"/>
      <c r="P10" s="39"/>
      <c r="Q10" s="39"/>
      <c r="R10" s="39"/>
      <c r="S10" s="39"/>
      <c r="T10" s="39"/>
      <c r="U10" s="39"/>
      <c r="V10" s="39"/>
      <c r="W10" s="39"/>
      <c r="X10" s="39"/>
      <c r="Y10" s="39"/>
      <c r="Z10" s="39"/>
    </row>
    <row r="11" spans="1:26" ht="30" customHeight="1" x14ac:dyDescent="0.25">
      <c r="A11" s="22" t="str">
        <f>'TIITEL-LEHT'!$F$3</f>
        <v>Pärnu Lahe Partnerluskogu MTÜ</v>
      </c>
      <c r="B11" s="135">
        <v>6</v>
      </c>
      <c r="C11" s="124" t="s">
        <v>305</v>
      </c>
      <c r="D11" s="136" t="s">
        <v>306</v>
      </c>
      <c r="E11" s="116">
        <f t="shared" si="0"/>
        <v>0</v>
      </c>
      <c r="F11" s="126"/>
      <c r="G11" s="126"/>
      <c r="H11" s="126"/>
      <c r="I11" s="126"/>
      <c r="J11" s="126"/>
      <c r="K11" s="126"/>
      <c r="L11" s="126"/>
      <c r="M11" s="126"/>
      <c r="N11" s="39"/>
      <c r="O11" s="39"/>
      <c r="P11" s="39"/>
      <c r="Q11" s="39"/>
      <c r="R11" s="39"/>
      <c r="S11" s="39"/>
      <c r="T11" s="39"/>
      <c r="U11" s="39"/>
      <c r="V11" s="39"/>
      <c r="W11" s="39"/>
      <c r="X11" s="39"/>
      <c r="Y11" s="39"/>
      <c r="Z11" s="39"/>
    </row>
    <row r="12" spans="1:26" ht="30" customHeight="1" x14ac:dyDescent="0.25">
      <c r="A12" s="22" t="str">
        <f>'TIITEL-LEHT'!$F$3</f>
        <v>Pärnu Lahe Partnerluskogu MTÜ</v>
      </c>
      <c r="B12" s="137" t="s">
        <v>307</v>
      </c>
      <c r="C12" s="138" t="s">
        <v>308</v>
      </c>
      <c r="D12" s="139" t="s">
        <v>306</v>
      </c>
      <c r="E12" s="140">
        <f t="shared" si="0"/>
        <v>0</v>
      </c>
      <c r="F12" s="141"/>
      <c r="G12" s="141"/>
      <c r="H12" s="141"/>
      <c r="I12" s="141"/>
      <c r="J12" s="141"/>
      <c r="K12" s="141"/>
      <c r="L12" s="141"/>
      <c r="M12" s="141"/>
      <c r="N12" s="39"/>
      <c r="O12" s="39"/>
      <c r="P12" s="39"/>
      <c r="Q12" s="39"/>
      <c r="R12" s="39"/>
      <c r="S12" s="39"/>
      <c r="T12" s="39"/>
      <c r="U12" s="39"/>
      <c r="V12" s="39"/>
      <c r="W12" s="39"/>
      <c r="X12" s="39"/>
      <c r="Y12" s="39"/>
      <c r="Z12" s="39"/>
    </row>
    <row r="13" spans="1:26" ht="45" customHeight="1" x14ac:dyDescent="0.25">
      <c r="A13" s="22" t="str">
        <f>'TIITEL-LEHT'!$F$3</f>
        <v>Pärnu Lahe Partnerluskogu MTÜ</v>
      </c>
      <c r="B13" s="142" t="s">
        <v>309</v>
      </c>
      <c r="C13" s="128" t="s">
        <v>310</v>
      </c>
      <c r="D13" s="143" t="s">
        <v>311</v>
      </c>
      <c r="E13" s="144">
        <f t="shared" si="0"/>
        <v>0</v>
      </c>
      <c r="F13" s="130"/>
      <c r="G13" s="130"/>
      <c r="H13" s="130"/>
      <c r="I13" s="130"/>
      <c r="J13" s="130"/>
      <c r="K13" s="130"/>
      <c r="L13" s="130"/>
      <c r="M13" s="130"/>
      <c r="N13" s="39"/>
      <c r="O13" s="39"/>
      <c r="P13" s="39"/>
      <c r="Q13" s="39"/>
      <c r="R13" s="39"/>
      <c r="S13" s="39"/>
      <c r="T13" s="39"/>
      <c r="U13" s="39"/>
      <c r="V13" s="39"/>
      <c r="W13" s="39"/>
      <c r="X13" s="39"/>
      <c r="Y13" s="39"/>
      <c r="Z13" s="39"/>
    </row>
    <row r="14" spans="1:26" ht="30" customHeight="1" x14ac:dyDescent="0.25">
      <c r="A14" s="22" t="str">
        <f>'TIITEL-LEHT'!$F$3</f>
        <v>Pärnu Lahe Partnerluskogu MTÜ</v>
      </c>
      <c r="B14" s="135" t="s">
        <v>312</v>
      </c>
      <c r="C14" s="124" t="s">
        <v>313</v>
      </c>
      <c r="D14" s="136" t="s">
        <v>304</v>
      </c>
      <c r="E14" s="116">
        <f t="shared" si="0"/>
        <v>7</v>
      </c>
      <c r="F14" s="145">
        <v>1</v>
      </c>
      <c r="G14" s="145">
        <v>1</v>
      </c>
      <c r="H14" s="145">
        <v>1</v>
      </c>
      <c r="I14" s="145">
        <v>1</v>
      </c>
      <c r="J14" s="126">
        <v>1</v>
      </c>
      <c r="K14" s="126">
        <v>1</v>
      </c>
      <c r="L14" s="126">
        <v>1</v>
      </c>
      <c r="M14" s="126"/>
      <c r="N14" s="39" t="s">
        <v>314</v>
      </c>
      <c r="O14" s="39"/>
      <c r="P14" s="39"/>
      <c r="Q14" s="39"/>
      <c r="R14" s="39"/>
      <c r="S14" s="39"/>
      <c r="T14" s="39"/>
      <c r="U14" s="39"/>
      <c r="V14" s="39"/>
      <c r="W14" s="39"/>
      <c r="X14" s="39"/>
      <c r="Y14" s="39"/>
      <c r="Z14" s="39"/>
    </row>
    <row r="15" spans="1:26" ht="30" customHeight="1" x14ac:dyDescent="0.25">
      <c r="A15" s="22" t="str">
        <f>'TIITEL-LEHT'!$F$3</f>
        <v>Pärnu Lahe Partnerluskogu MTÜ</v>
      </c>
      <c r="B15" s="142" t="s">
        <v>315</v>
      </c>
      <c r="C15" s="128" t="s">
        <v>316</v>
      </c>
      <c r="D15" s="143" t="s">
        <v>304</v>
      </c>
      <c r="E15" s="121">
        <f t="shared" si="0"/>
        <v>1550</v>
      </c>
      <c r="F15" s="146">
        <v>300</v>
      </c>
      <c r="G15" s="146">
        <v>250</v>
      </c>
      <c r="H15" s="146">
        <v>250</v>
      </c>
      <c r="I15" s="146">
        <v>200</v>
      </c>
      <c r="J15" s="130">
        <v>200</v>
      </c>
      <c r="K15" s="130">
        <v>150</v>
      </c>
      <c r="L15" s="130">
        <v>200</v>
      </c>
      <c r="M15" s="130"/>
      <c r="N15" s="39"/>
      <c r="O15" s="39"/>
      <c r="P15" s="39"/>
      <c r="Q15" s="39"/>
      <c r="R15" s="39"/>
      <c r="S15" s="39"/>
      <c r="T15" s="39"/>
      <c r="U15" s="39"/>
      <c r="V15" s="39"/>
      <c r="W15" s="39"/>
      <c r="X15" s="39"/>
      <c r="Y15" s="39"/>
      <c r="Z15" s="39"/>
    </row>
    <row r="16" spans="1:26" ht="30" customHeight="1" x14ac:dyDescent="0.25">
      <c r="A16" s="22" t="str">
        <f>'TIITEL-LEHT'!$F$3</f>
        <v>Pärnu Lahe Partnerluskogu MTÜ</v>
      </c>
      <c r="B16" s="135" t="s">
        <v>317</v>
      </c>
      <c r="C16" s="124" t="s">
        <v>318</v>
      </c>
      <c r="D16" s="136" t="s">
        <v>319</v>
      </c>
      <c r="E16" s="116">
        <f t="shared" si="0"/>
        <v>1</v>
      </c>
      <c r="F16" s="126"/>
      <c r="G16" s="126"/>
      <c r="H16" s="126"/>
      <c r="I16" s="126"/>
      <c r="J16" s="126"/>
      <c r="K16" s="126"/>
      <c r="L16" s="126">
        <v>1</v>
      </c>
      <c r="M16" s="126"/>
      <c r="N16" s="39"/>
      <c r="O16" s="39"/>
      <c r="P16" s="39"/>
      <c r="Q16" s="39"/>
      <c r="R16" s="39"/>
      <c r="S16" s="39"/>
      <c r="T16" s="39"/>
      <c r="U16" s="39"/>
      <c r="V16" s="39"/>
      <c r="W16" s="39"/>
      <c r="X16" s="39"/>
      <c r="Y16" s="39"/>
      <c r="Z16" s="39"/>
    </row>
    <row r="17" spans="1:26" ht="30" customHeight="1" x14ac:dyDescent="0.25">
      <c r="A17" s="22" t="str">
        <f>'TIITEL-LEHT'!$F$3</f>
        <v>Pärnu Lahe Partnerluskogu MTÜ</v>
      </c>
      <c r="B17" s="142" t="s">
        <v>320</v>
      </c>
      <c r="C17" s="128" t="s">
        <v>321</v>
      </c>
      <c r="D17" s="143" t="s">
        <v>322</v>
      </c>
      <c r="E17" s="144">
        <f t="shared" si="0"/>
        <v>102</v>
      </c>
      <c r="F17" s="130"/>
      <c r="G17" s="130"/>
      <c r="H17" s="130"/>
      <c r="I17" s="130"/>
      <c r="J17" s="130"/>
      <c r="K17" s="130"/>
      <c r="L17" s="130">
        <v>102</v>
      </c>
      <c r="M17" s="130"/>
      <c r="N17" s="39"/>
      <c r="O17" s="39"/>
      <c r="P17" s="39"/>
      <c r="Q17" s="39"/>
      <c r="R17" s="39"/>
      <c r="S17" s="39"/>
      <c r="T17" s="39"/>
      <c r="U17" s="39"/>
      <c r="V17" s="39"/>
      <c r="W17" s="39"/>
      <c r="X17" s="39"/>
      <c r="Y17" s="39"/>
      <c r="Z17" s="39"/>
    </row>
    <row r="18" spans="1:26" ht="30" customHeight="1" x14ac:dyDescent="0.25">
      <c r="A18" s="22" t="str">
        <f>'TIITEL-LEHT'!$F$3</f>
        <v>Pärnu Lahe Partnerluskogu MTÜ</v>
      </c>
      <c r="B18" s="131" t="s">
        <v>323</v>
      </c>
      <c r="C18" s="132" t="s">
        <v>324</v>
      </c>
      <c r="D18" s="133" t="s">
        <v>325</v>
      </c>
      <c r="E18" s="111">
        <f t="shared" si="0"/>
        <v>50</v>
      </c>
      <c r="F18" s="147">
        <v>6</v>
      </c>
      <c r="G18" s="147">
        <v>11</v>
      </c>
      <c r="H18" s="147">
        <v>10</v>
      </c>
      <c r="I18" s="147">
        <v>3</v>
      </c>
      <c r="J18" s="134">
        <v>6</v>
      </c>
      <c r="K18" s="134">
        <v>7</v>
      </c>
      <c r="L18" s="134">
        <v>7</v>
      </c>
      <c r="M18" s="134"/>
      <c r="N18" s="39" t="s">
        <v>326</v>
      </c>
      <c r="O18" s="39"/>
      <c r="P18" s="39"/>
      <c r="Q18" s="39"/>
      <c r="R18" s="39"/>
      <c r="S18" s="39"/>
      <c r="T18" s="39"/>
      <c r="U18" s="39"/>
      <c r="V18" s="39"/>
      <c r="W18" s="39"/>
      <c r="X18" s="39"/>
      <c r="Y18" s="39"/>
      <c r="Z18" s="39"/>
    </row>
    <row r="19" spans="1:26" ht="30" customHeight="1" x14ac:dyDescent="0.25">
      <c r="A19" s="22" t="str">
        <f>'TIITEL-LEHT'!$F$3</f>
        <v>Pärnu Lahe Partnerluskogu MTÜ</v>
      </c>
      <c r="B19" s="131" t="s">
        <v>327</v>
      </c>
      <c r="C19" s="132" t="s">
        <v>328</v>
      </c>
      <c r="D19" s="133" t="s">
        <v>329</v>
      </c>
      <c r="E19" s="111">
        <f t="shared" si="0"/>
        <v>0</v>
      </c>
      <c r="F19" s="134"/>
      <c r="G19" s="134"/>
      <c r="H19" s="134"/>
      <c r="I19" s="134"/>
      <c r="J19" s="134"/>
      <c r="K19" s="134"/>
      <c r="L19" s="134"/>
      <c r="M19" s="134"/>
      <c r="N19" s="39" t="s">
        <v>330</v>
      </c>
      <c r="O19" s="39"/>
      <c r="P19" s="39"/>
      <c r="Q19" s="39"/>
      <c r="R19" s="39"/>
      <c r="S19" s="39"/>
      <c r="T19" s="39"/>
      <c r="U19" s="39"/>
      <c r="V19" s="39"/>
      <c r="W19" s="39"/>
      <c r="X19" s="39"/>
      <c r="Y19" s="39"/>
      <c r="Z19" s="39"/>
    </row>
    <row r="20" spans="1:26" ht="30" customHeight="1" x14ac:dyDescent="0.25">
      <c r="A20" s="22" t="str">
        <f>'TIITEL-LEHT'!$F$3</f>
        <v>Pärnu Lahe Partnerluskogu MTÜ</v>
      </c>
      <c r="B20" s="148" t="s">
        <v>331</v>
      </c>
      <c r="C20" s="149" t="s">
        <v>332</v>
      </c>
      <c r="D20" s="150" t="s">
        <v>333</v>
      </c>
      <c r="E20" s="151">
        <f t="shared" si="0"/>
        <v>613</v>
      </c>
      <c r="F20" s="152">
        <v>86</v>
      </c>
      <c r="G20" s="152">
        <v>93</v>
      </c>
      <c r="H20" s="152">
        <v>92</v>
      </c>
      <c r="I20" s="152">
        <v>85</v>
      </c>
      <c r="J20" s="152">
        <v>85</v>
      </c>
      <c r="K20" s="152">
        <v>84</v>
      </c>
      <c r="L20" s="152">
        <v>88</v>
      </c>
      <c r="M20" s="152"/>
      <c r="N20" s="39"/>
      <c r="O20" s="39"/>
      <c r="P20" s="39"/>
      <c r="Q20" s="39"/>
      <c r="R20" s="39"/>
      <c r="S20" s="39"/>
      <c r="T20" s="39"/>
      <c r="U20" s="39"/>
      <c r="V20" s="39"/>
      <c r="W20" s="39"/>
      <c r="X20" s="39"/>
      <c r="Y20" s="39"/>
      <c r="Z20" s="39"/>
    </row>
    <row r="21" spans="1:26" ht="30" customHeight="1" x14ac:dyDescent="0.25">
      <c r="A21" s="22" t="str">
        <f>'TIITEL-LEHT'!$F$3</f>
        <v>Pärnu Lahe Partnerluskogu MTÜ</v>
      </c>
      <c r="B21" s="153" t="s">
        <v>334</v>
      </c>
      <c r="C21" s="154" t="s">
        <v>335</v>
      </c>
      <c r="D21" s="155" t="s">
        <v>333</v>
      </c>
      <c r="E21" s="156">
        <f t="shared" si="0"/>
        <v>51</v>
      </c>
      <c r="F21" s="157">
        <v>9</v>
      </c>
      <c r="G21" s="157">
        <v>9</v>
      </c>
      <c r="H21" s="157">
        <v>9</v>
      </c>
      <c r="I21" s="157">
        <v>6</v>
      </c>
      <c r="J21" s="157">
        <v>6</v>
      </c>
      <c r="K21" s="157">
        <v>6</v>
      </c>
      <c r="L21" s="157">
        <v>6</v>
      </c>
      <c r="M21" s="157"/>
      <c r="N21" s="39"/>
      <c r="O21" s="39"/>
      <c r="P21" s="39"/>
      <c r="Q21" s="39"/>
      <c r="R21" s="39"/>
      <c r="S21" s="39"/>
      <c r="T21" s="39"/>
      <c r="U21" s="39"/>
      <c r="V21" s="39"/>
      <c r="W21" s="39"/>
      <c r="X21" s="39"/>
      <c r="Y21" s="39"/>
      <c r="Z21" s="39"/>
    </row>
    <row r="22" spans="1:26" ht="30" customHeight="1" x14ac:dyDescent="0.25">
      <c r="A22" s="22" t="str">
        <f>'TIITEL-LEHT'!$F$3</f>
        <v>Pärnu Lahe Partnerluskogu MTÜ</v>
      </c>
      <c r="B22" s="153" t="s">
        <v>336</v>
      </c>
      <c r="C22" s="154" t="s">
        <v>337</v>
      </c>
      <c r="D22" s="155" t="s">
        <v>333</v>
      </c>
      <c r="E22" s="156">
        <f t="shared" si="0"/>
        <v>238</v>
      </c>
      <c r="F22" s="157">
        <v>35</v>
      </c>
      <c r="G22" s="157">
        <v>34</v>
      </c>
      <c r="H22" s="157">
        <v>36</v>
      </c>
      <c r="I22" s="157">
        <v>33</v>
      </c>
      <c r="J22" s="157">
        <v>32</v>
      </c>
      <c r="K22" s="157">
        <v>32</v>
      </c>
      <c r="L22" s="157">
        <v>36</v>
      </c>
      <c r="M22" s="157"/>
      <c r="N22" s="39"/>
      <c r="O22" s="39"/>
      <c r="P22" s="39"/>
      <c r="Q22" s="39"/>
      <c r="R22" s="39"/>
      <c r="S22" s="39"/>
      <c r="T22" s="39"/>
      <c r="U22" s="39"/>
      <c r="V22" s="39"/>
      <c r="W22" s="39"/>
      <c r="X22" s="39"/>
      <c r="Y22" s="39"/>
      <c r="Z22" s="39"/>
    </row>
    <row r="23" spans="1:26" ht="30" customHeight="1" x14ac:dyDescent="0.25">
      <c r="A23" s="22" t="str">
        <f>'TIITEL-LEHT'!$F$3</f>
        <v>Pärnu Lahe Partnerluskogu MTÜ</v>
      </c>
      <c r="B23" s="153" t="s">
        <v>338</v>
      </c>
      <c r="C23" s="154" t="s">
        <v>339</v>
      </c>
      <c r="D23" s="155" t="s">
        <v>333</v>
      </c>
      <c r="E23" s="156">
        <f t="shared" si="0"/>
        <v>320</v>
      </c>
      <c r="F23" s="157">
        <v>42</v>
      </c>
      <c r="G23" s="157">
        <v>46</v>
      </c>
      <c r="H23" s="157">
        <v>47</v>
      </c>
      <c r="I23" s="157">
        <v>46</v>
      </c>
      <c r="J23" s="157">
        <v>47</v>
      </c>
      <c r="K23" s="157">
        <v>46</v>
      </c>
      <c r="L23" s="157">
        <v>46</v>
      </c>
      <c r="M23" s="157"/>
      <c r="N23" s="39"/>
      <c r="O23" s="39"/>
      <c r="P23" s="39"/>
      <c r="Q23" s="39"/>
      <c r="R23" s="39"/>
      <c r="S23" s="39"/>
      <c r="T23" s="39"/>
      <c r="U23" s="39"/>
      <c r="V23" s="39"/>
      <c r="W23" s="39"/>
      <c r="X23" s="39"/>
      <c r="Y23" s="39"/>
      <c r="Z23" s="39"/>
    </row>
    <row r="24" spans="1:26" ht="30" customHeight="1" x14ac:dyDescent="0.25">
      <c r="A24" s="22" t="str">
        <f>'TIITEL-LEHT'!$F$3</f>
        <v>Pärnu Lahe Partnerluskogu MTÜ</v>
      </c>
      <c r="B24" s="158" t="s">
        <v>340</v>
      </c>
      <c r="C24" s="159" t="s">
        <v>341</v>
      </c>
      <c r="D24" s="160" t="s">
        <v>333</v>
      </c>
      <c r="E24" s="144">
        <f t="shared" si="0"/>
        <v>0</v>
      </c>
      <c r="F24" s="161">
        <v>0</v>
      </c>
      <c r="G24" s="161">
        <v>0</v>
      </c>
      <c r="H24" s="161">
        <v>0</v>
      </c>
      <c r="I24" s="161">
        <v>0</v>
      </c>
      <c r="J24" s="161">
        <v>0</v>
      </c>
      <c r="K24" s="161">
        <v>0</v>
      </c>
      <c r="L24" s="161">
        <v>0</v>
      </c>
      <c r="M24" s="161"/>
      <c r="N24" s="39"/>
      <c r="O24" s="39"/>
      <c r="P24" s="39"/>
      <c r="Q24" s="39"/>
      <c r="R24" s="39"/>
      <c r="S24" s="39"/>
      <c r="T24" s="39"/>
      <c r="U24" s="39"/>
      <c r="V24" s="39"/>
      <c r="W24" s="39"/>
      <c r="X24" s="39"/>
      <c r="Y24" s="39"/>
      <c r="Z24" s="39"/>
    </row>
    <row r="25" spans="1:26" ht="30" customHeight="1" x14ac:dyDescent="0.25">
      <c r="A25" s="22" t="str">
        <f>'TIITEL-LEHT'!$F$3</f>
        <v>Pärnu Lahe Partnerluskogu MTÜ</v>
      </c>
      <c r="B25" s="162" t="s">
        <v>342</v>
      </c>
      <c r="C25" s="163" t="s">
        <v>343</v>
      </c>
      <c r="D25" s="164" t="s">
        <v>333</v>
      </c>
      <c r="E25" s="151">
        <f t="shared" si="0"/>
        <v>93</v>
      </c>
      <c r="F25" s="165">
        <v>19</v>
      </c>
      <c r="G25" s="165">
        <v>19</v>
      </c>
      <c r="H25" s="165">
        <v>19</v>
      </c>
      <c r="I25" s="165">
        <v>9</v>
      </c>
      <c r="J25" s="165">
        <v>9</v>
      </c>
      <c r="K25" s="165">
        <v>9</v>
      </c>
      <c r="L25" s="165">
        <v>9</v>
      </c>
      <c r="M25" s="165"/>
      <c r="N25" s="39"/>
      <c r="O25" s="39"/>
      <c r="P25" s="39"/>
      <c r="Q25" s="39"/>
      <c r="R25" s="39"/>
      <c r="S25" s="39"/>
      <c r="T25" s="39"/>
      <c r="U25" s="39"/>
      <c r="V25" s="39"/>
      <c r="W25" s="39"/>
      <c r="X25" s="39"/>
      <c r="Y25" s="39"/>
      <c r="Z25" s="39"/>
    </row>
    <row r="26" spans="1:26" ht="30" customHeight="1" x14ac:dyDescent="0.25">
      <c r="A26" s="22" t="str">
        <f>'TIITEL-LEHT'!$F$3</f>
        <v>Pärnu Lahe Partnerluskogu MTÜ</v>
      </c>
      <c r="B26" s="166" t="s">
        <v>344</v>
      </c>
      <c r="C26" s="167" t="s">
        <v>335</v>
      </c>
      <c r="D26" s="168" t="s">
        <v>333</v>
      </c>
      <c r="E26" s="156">
        <f t="shared" si="0"/>
        <v>34</v>
      </c>
      <c r="F26" s="169">
        <v>7</v>
      </c>
      <c r="G26" s="169">
        <v>7</v>
      </c>
      <c r="H26" s="169">
        <v>8</v>
      </c>
      <c r="I26" s="169">
        <v>3</v>
      </c>
      <c r="J26" s="169">
        <v>3</v>
      </c>
      <c r="K26" s="169">
        <v>3</v>
      </c>
      <c r="L26" s="169">
        <v>3</v>
      </c>
      <c r="M26" s="169"/>
      <c r="N26" s="39"/>
      <c r="O26" s="39"/>
      <c r="P26" s="39"/>
      <c r="Q26" s="39"/>
      <c r="R26" s="39"/>
      <c r="S26" s="39"/>
      <c r="T26" s="39"/>
      <c r="U26" s="39"/>
      <c r="V26" s="39"/>
      <c r="W26" s="39"/>
      <c r="X26" s="39"/>
      <c r="Y26" s="39"/>
      <c r="Z26" s="39"/>
    </row>
    <row r="27" spans="1:26" ht="30" customHeight="1" x14ac:dyDescent="0.25">
      <c r="A27" s="22" t="str">
        <f>'TIITEL-LEHT'!$F$3</f>
        <v>Pärnu Lahe Partnerluskogu MTÜ</v>
      </c>
      <c r="B27" s="166" t="s">
        <v>345</v>
      </c>
      <c r="C27" s="167" t="s">
        <v>337</v>
      </c>
      <c r="D27" s="168" t="s">
        <v>333</v>
      </c>
      <c r="E27" s="156">
        <f t="shared" si="0"/>
        <v>34</v>
      </c>
      <c r="F27" s="169">
        <v>8</v>
      </c>
      <c r="G27" s="169">
        <v>8</v>
      </c>
      <c r="H27" s="169">
        <v>6</v>
      </c>
      <c r="I27" s="169">
        <v>3</v>
      </c>
      <c r="J27" s="169">
        <v>3</v>
      </c>
      <c r="K27" s="169">
        <v>3</v>
      </c>
      <c r="L27" s="169">
        <v>3</v>
      </c>
      <c r="M27" s="169"/>
      <c r="N27" s="39"/>
      <c r="O27" s="39"/>
      <c r="P27" s="39"/>
      <c r="Q27" s="39"/>
      <c r="R27" s="39"/>
      <c r="S27" s="39"/>
      <c r="T27" s="39"/>
      <c r="U27" s="39"/>
      <c r="V27" s="39"/>
      <c r="W27" s="39"/>
      <c r="X27" s="39"/>
      <c r="Y27" s="39"/>
      <c r="Z27" s="39"/>
    </row>
    <row r="28" spans="1:26" ht="30" customHeight="1" x14ac:dyDescent="0.25">
      <c r="A28" s="22" t="str">
        <f>'TIITEL-LEHT'!$F$3</f>
        <v>Pärnu Lahe Partnerluskogu MTÜ</v>
      </c>
      <c r="B28" s="166" t="s">
        <v>346</v>
      </c>
      <c r="C28" s="167" t="s">
        <v>339</v>
      </c>
      <c r="D28" s="168" t="s">
        <v>333</v>
      </c>
      <c r="E28" s="156">
        <f t="shared" si="0"/>
        <v>25</v>
      </c>
      <c r="F28" s="169">
        <v>4</v>
      </c>
      <c r="G28" s="169">
        <v>4</v>
      </c>
      <c r="H28" s="169">
        <v>5</v>
      </c>
      <c r="I28" s="169">
        <v>3</v>
      </c>
      <c r="J28" s="169">
        <v>3</v>
      </c>
      <c r="K28" s="169">
        <v>3</v>
      </c>
      <c r="L28" s="169">
        <v>3</v>
      </c>
      <c r="M28" s="169"/>
      <c r="N28" s="39"/>
      <c r="O28" s="39"/>
      <c r="P28" s="39"/>
      <c r="Q28" s="39"/>
      <c r="R28" s="39"/>
      <c r="S28" s="39"/>
      <c r="T28" s="39"/>
      <c r="U28" s="39"/>
      <c r="V28" s="39"/>
      <c r="W28" s="39"/>
      <c r="X28" s="39"/>
      <c r="Y28" s="39"/>
      <c r="Z28" s="39"/>
    </row>
    <row r="29" spans="1:26" ht="30" customHeight="1" x14ac:dyDescent="0.25">
      <c r="A29" s="22" t="str">
        <f>'TIITEL-LEHT'!$F$3</f>
        <v>Pärnu Lahe Partnerluskogu MTÜ</v>
      </c>
      <c r="B29" s="166" t="s">
        <v>347</v>
      </c>
      <c r="C29" s="167" t="s">
        <v>348</v>
      </c>
      <c r="D29" s="168" t="s">
        <v>333</v>
      </c>
      <c r="E29" s="156">
        <f t="shared" si="0"/>
        <v>28</v>
      </c>
      <c r="F29" s="169">
        <v>5</v>
      </c>
      <c r="G29" s="169">
        <v>5</v>
      </c>
      <c r="H29" s="169">
        <v>6</v>
      </c>
      <c r="I29" s="169">
        <v>4</v>
      </c>
      <c r="J29" s="169">
        <v>4</v>
      </c>
      <c r="K29" s="169">
        <v>2</v>
      </c>
      <c r="L29" s="169">
        <v>2</v>
      </c>
      <c r="M29" s="169"/>
      <c r="N29" s="39"/>
      <c r="O29" s="39"/>
      <c r="P29" s="39"/>
      <c r="Q29" s="39"/>
      <c r="R29" s="39"/>
      <c r="S29" s="39"/>
      <c r="T29" s="39"/>
      <c r="U29" s="39"/>
      <c r="V29" s="39"/>
      <c r="W29" s="39"/>
      <c r="X29" s="39"/>
      <c r="Y29" s="39"/>
      <c r="Z29" s="39"/>
    </row>
    <row r="30" spans="1:26" ht="30" customHeight="1" x14ac:dyDescent="0.25">
      <c r="A30" s="22" t="str">
        <f>'TIITEL-LEHT'!$F$3</f>
        <v>Pärnu Lahe Partnerluskogu MTÜ</v>
      </c>
      <c r="B30" s="166" t="s">
        <v>349</v>
      </c>
      <c r="C30" s="167" t="s">
        <v>350</v>
      </c>
      <c r="D30" s="168" t="s">
        <v>333</v>
      </c>
      <c r="E30" s="156">
        <f t="shared" si="0"/>
        <v>38</v>
      </c>
      <c r="F30" s="169">
        <v>8</v>
      </c>
      <c r="G30" s="169">
        <v>8</v>
      </c>
      <c r="H30" s="169">
        <v>8</v>
      </c>
      <c r="I30" s="169">
        <v>3</v>
      </c>
      <c r="J30" s="169">
        <v>3</v>
      </c>
      <c r="K30" s="169">
        <v>4</v>
      </c>
      <c r="L30" s="169">
        <v>4</v>
      </c>
      <c r="M30" s="169"/>
      <c r="N30" s="39"/>
      <c r="O30" s="39"/>
      <c r="P30" s="39"/>
      <c r="Q30" s="39"/>
      <c r="R30" s="39"/>
      <c r="S30" s="39"/>
      <c r="T30" s="39"/>
      <c r="U30" s="39"/>
      <c r="V30" s="39"/>
      <c r="W30" s="39"/>
      <c r="X30" s="39"/>
      <c r="Y30" s="39"/>
      <c r="Z30" s="39"/>
    </row>
    <row r="31" spans="1:26" ht="30" customHeight="1" x14ac:dyDescent="0.25">
      <c r="A31" s="22" t="str">
        <f>'TIITEL-LEHT'!$F$3</f>
        <v>Pärnu Lahe Partnerluskogu MTÜ</v>
      </c>
      <c r="B31" s="170" t="s">
        <v>351</v>
      </c>
      <c r="C31" s="171" t="s">
        <v>352</v>
      </c>
      <c r="D31" s="172" t="s">
        <v>333</v>
      </c>
      <c r="E31" s="144">
        <f t="shared" si="0"/>
        <v>55</v>
      </c>
      <c r="F31" s="173">
        <v>11</v>
      </c>
      <c r="G31" s="173">
        <v>11</v>
      </c>
      <c r="H31" s="173">
        <v>11</v>
      </c>
      <c r="I31" s="173">
        <v>6</v>
      </c>
      <c r="J31" s="173">
        <v>6</v>
      </c>
      <c r="K31" s="173">
        <v>5</v>
      </c>
      <c r="L31" s="173">
        <v>5</v>
      </c>
      <c r="M31" s="173"/>
      <c r="N31" s="39"/>
      <c r="O31" s="39"/>
      <c r="P31" s="39"/>
      <c r="Q31" s="39"/>
      <c r="R31" s="39"/>
      <c r="S31" s="39"/>
      <c r="T31" s="39"/>
      <c r="U31" s="39"/>
      <c r="V31" s="39"/>
      <c r="W31" s="39"/>
      <c r="X31" s="39"/>
      <c r="Y31" s="39"/>
      <c r="Z31" s="39"/>
    </row>
    <row r="32" spans="1:26" ht="30" customHeight="1" x14ac:dyDescent="0.25">
      <c r="A32" s="22" t="str">
        <f>'TIITEL-LEHT'!$F$3</f>
        <v>Pärnu Lahe Partnerluskogu MTÜ</v>
      </c>
      <c r="B32" s="174" t="s">
        <v>353</v>
      </c>
      <c r="C32" s="175" t="s">
        <v>354</v>
      </c>
      <c r="D32" s="176" t="s">
        <v>299</v>
      </c>
      <c r="E32" s="116">
        <f t="shared" si="0"/>
        <v>1</v>
      </c>
      <c r="F32" s="177"/>
      <c r="G32" s="177">
        <v>1</v>
      </c>
      <c r="H32" s="177"/>
      <c r="I32" s="177"/>
      <c r="J32" s="177"/>
      <c r="K32" s="177"/>
      <c r="L32" s="177"/>
      <c r="M32" s="177"/>
      <c r="N32" s="39"/>
      <c r="O32" s="39"/>
      <c r="P32" s="39"/>
      <c r="Q32" s="39"/>
      <c r="R32" s="39"/>
      <c r="S32" s="39"/>
      <c r="T32" s="39"/>
      <c r="U32" s="39"/>
      <c r="V32" s="39"/>
      <c r="W32" s="39"/>
      <c r="X32" s="39"/>
      <c r="Y32" s="39"/>
      <c r="Z32" s="39"/>
    </row>
    <row r="33" spans="1:26" ht="30" customHeight="1" x14ac:dyDescent="0.25">
      <c r="A33" s="22" t="str">
        <f>'TIITEL-LEHT'!$F$3</f>
        <v>Pärnu Lahe Partnerluskogu MTÜ</v>
      </c>
      <c r="B33" s="178" t="s">
        <v>355</v>
      </c>
      <c r="C33" s="179" t="s">
        <v>356</v>
      </c>
      <c r="D33" s="180" t="s">
        <v>299</v>
      </c>
      <c r="E33" s="140">
        <f t="shared" si="0"/>
        <v>0</v>
      </c>
      <c r="F33" s="181"/>
      <c r="G33" s="181"/>
      <c r="H33" s="181"/>
      <c r="I33" s="181"/>
      <c r="J33" s="181"/>
      <c r="K33" s="181"/>
      <c r="L33" s="181"/>
      <c r="M33" s="181"/>
      <c r="N33" s="39"/>
      <c r="O33" s="39"/>
      <c r="P33" s="39"/>
      <c r="Q33" s="39"/>
      <c r="R33" s="39"/>
      <c r="S33" s="39"/>
      <c r="T33" s="39"/>
      <c r="U33" s="39"/>
      <c r="V33" s="39"/>
      <c r="W33" s="39"/>
      <c r="X33" s="39"/>
      <c r="Y33" s="39"/>
      <c r="Z33" s="39"/>
    </row>
    <row r="34" spans="1:26" ht="30" customHeight="1" x14ac:dyDescent="0.25">
      <c r="A34" s="22" t="str">
        <f>'TIITEL-LEHT'!$F$3</f>
        <v>Pärnu Lahe Partnerluskogu MTÜ</v>
      </c>
      <c r="B34" s="178" t="s">
        <v>357</v>
      </c>
      <c r="C34" s="179" t="s">
        <v>358</v>
      </c>
      <c r="D34" s="180" t="s">
        <v>299</v>
      </c>
      <c r="E34" s="140">
        <f t="shared" si="0"/>
        <v>0</v>
      </c>
      <c r="F34" s="181"/>
      <c r="G34" s="181"/>
      <c r="H34" s="181"/>
      <c r="I34" s="181"/>
      <c r="J34" s="181"/>
      <c r="K34" s="181"/>
      <c r="L34" s="181"/>
      <c r="M34" s="181"/>
      <c r="N34" s="39"/>
      <c r="O34" s="39"/>
      <c r="P34" s="39"/>
      <c r="Q34" s="39"/>
      <c r="R34" s="39"/>
      <c r="S34" s="39"/>
      <c r="T34" s="39"/>
      <c r="U34" s="39"/>
      <c r="V34" s="39"/>
      <c r="W34" s="39"/>
      <c r="X34" s="39"/>
      <c r="Y34" s="39"/>
      <c r="Z34" s="39"/>
    </row>
    <row r="35" spans="1:26" ht="30" customHeight="1" x14ac:dyDescent="0.25">
      <c r="A35" s="22" t="str">
        <f>'TIITEL-LEHT'!$F$3</f>
        <v>Pärnu Lahe Partnerluskogu MTÜ</v>
      </c>
      <c r="B35" s="178" t="s">
        <v>359</v>
      </c>
      <c r="C35" s="179" t="s">
        <v>360</v>
      </c>
      <c r="D35" s="180" t="s">
        <v>299</v>
      </c>
      <c r="E35" s="140">
        <f t="shared" si="0"/>
        <v>1</v>
      </c>
      <c r="F35" s="181"/>
      <c r="G35" s="181">
        <v>1</v>
      </c>
      <c r="H35" s="181"/>
      <c r="I35" s="181"/>
      <c r="J35" s="181"/>
      <c r="K35" s="181"/>
      <c r="L35" s="181"/>
      <c r="M35" s="181"/>
      <c r="N35" s="39"/>
      <c r="O35" s="39"/>
      <c r="P35" s="39"/>
      <c r="Q35" s="39"/>
      <c r="R35" s="39"/>
      <c r="S35" s="39"/>
      <c r="T35" s="39"/>
      <c r="U35" s="39"/>
      <c r="V35" s="39"/>
      <c r="W35" s="39"/>
      <c r="X35" s="39"/>
      <c r="Y35" s="39"/>
      <c r="Z35" s="39"/>
    </row>
    <row r="36" spans="1:26" ht="30" customHeight="1" x14ac:dyDescent="0.25">
      <c r="A36" s="22" t="str">
        <f>'TIITEL-LEHT'!$F$3</f>
        <v>Pärnu Lahe Partnerluskogu MTÜ</v>
      </c>
      <c r="B36" s="178" t="s">
        <v>361</v>
      </c>
      <c r="C36" s="179" t="s">
        <v>362</v>
      </c>
      <c r="D36" s="180" t="s">
        <v>363</v>
      </c>
      <c r="E36" s="140">
        <f t="shared" si="0"/>
        <v>0</v>
      </c>
      <c r="F36" s="181"/>
      <c r="G36" s="181"/>
      <c r="H36" s="181"/>
      <c r="I36" s="181"/>
      <c r="J36" s="181"/>
      <c r="K36" s="181"/>
      <c r="L36" s="181"/>
      <c r="M36" s="181"/>
      <c r="N36" s="39"/>
      <c r="O36" s="39"/>
      <c r="P36" s="39"/>
      <c r="Q36" s="39"/>
      <c r="R36" s="39"/>
      <c r="S36" s="39"/>
      <c r="T36" s="39"/>
      <c r="U36" s="39"/>
      <c r="V36" s="39"/>
      <c r="W36" s="39"/>
      <c r="X36" s="39"/>
      <c r="Y36" s="39"/>
      <c r="Z36" s="39"/>
    </row>
    <row r="37" spans="1:26" ht="30" customHeight="1" x14ac:dyDescent="0.25">
      <c r="A37" s="22" t="str">
        <f>'TIITEL-LEHT'!$F$3</f>
        <v>Pärnu Lahe Partnerluskogu MTÜ</v>
      </c>
      <c r="B37" s="178" t="s">
        <v>364</v>
      </c>
      <c r="C37" s="179" t="s">
        <v>356</v>
      </c>
      <c r="D37" s="180" t="s">
        <v>363</v>
      </c>
      <c r="E37" s="140">
        <f t="shared" si="0"/>
        <v>0</v>
      </c>
      <c r="F37" s="181"/>
      <c r="G37" s="181"/>
      <c r="H37" s="181"/>
      <c r="I37" s="181"/>
      <c r="J37" s="181"/>
      <c r="K37" s="181"/>
      <c r="L37" s="181"/>
      <c r="M37" s="181"/>
      <c r="N37" s="39"/>
      <c r="O37" s="39"/>
      <c r="P37" s="39"/>
      <c r="Q37" s="39"/>
      <c r="R37" s="39"/>
      <c r="S37" s="39"/>
      <c r="T37" s="39"/>
      <c r="U37" s="39"/>
      <c r="V37" s="39"/>
      <c r="W37" s="39"/>
      <c r="X37" s="39"/>
      <c r="Y37" s="39"/>
      <c r="Z37" s="39"/>
    </row>
    <row r="38" spans="1:26" ht="30" customHeight="1" x14ac:dyDescent="0.25">
      <c r="A38" s="22" t="str">
        <f>'TIITEL-LEHT'!$F$3</f>
        <v>Pärnu Lahe Partnerluskogu MTÜ</v>
      </c>
      <c r="B38" s="178" t="s">
        <v>365</v>
      </c>
      <c r="C38" s="179" t="s">
        <v>358</v>
      </c>
      <c r="D38" s="180" t="s">
        <v>366</v>
      </c>
      <c r="E38" s="140">
        <f t="shared" si="0"/>
        <v>0</v>
      </c>
      <c r="F38" s="181"/>
      <c r="G38" s="181"/>
      <c r="H38" s="181"/>
      <c r="I38" s="181"/>
      <c r="J38" s="181"/>
      <c r="K38" s="181"/>
      <c r="L38" s="181"/>
      <c r="M38" s="181"/>
      <c r="N38" s="39"/>
      <c r="O38" s="39"/>
      <c r="P38" s="39"/>
      <c r="Q38" s="39"/>
      <c r="R38" s="39"/>
      <c r="S38" s="39"/>
      <c r="T38" s="39"/>
      <c r="U38" s="39"/>
      <c r="V38" s="39"/>
      <c r="W38" s="39"/>
      <c r="X38" s="39"/>
      <c r="Y38" s="39"/>
      <c r="Z38" s="39"/>
    </row>
    <row r="39" spans="1:26" ht="30" customHeight="1" x14ac:dyDescent="0.25">
      <c r="A39" s="22" t="str">
        <f>'TIITEL-LEHT'!$F$3</f>
        <v>Pärnu Lahe Partnerluskogu MTÜ</v>
      </c>
      <c r="B39" s="182" t="s">
        <v>367</v>
      </c>
      <c r="C39" s="183" t="s">
        <v>360</v>
      </c>
      <c r="D39" s="184" t="s">
        <v>366</v>
      </c>
      <c r="E39" s="121">
        <f t="shared" si="0"/>
        <v>29</v>
      </c>
      <c r="F39" s="185"/>
      <c r="G39" s="185">
        <v>29</v>
      </c>
      <c r="H39" s="185"/>
      <c r="I39" s="185"/>
      <c r="J39" s="185"/>
      <c r="K39" s="185"/>
      <c r="L39" s="185"/>
      <c r="M39" s="185"/>
      <c r="N39" s="39"/>
      <c r="O39" s="39"/>
      <c r="P39" s="39"/>
      <c r="Q39" s="39"/>
      <c r="R39" s="39"/>
      <c r="S39" s="39"/>
      <c r="T39" s="39"/>
      <c r="U39" s="39"/>
      <c r="V39" s="39"/>
      <c r="W39" s="39"/>
      <c r="X39" s="39"/>
      <c r="Y39" s="39"/>
      <c r="Z39" s="39"/>
    </row>
    <row r="40" spans="1:26" ht="30" customHeight="1" x14ac:dyDescent="0.25">
      <c r="A40" s="22" t="str">
        <f>'TIITEL-LEHT'!$F$3</f>
        <v>Pärnu Lahe Partnerluskogu MTÜ</v>
      </c>
      <c r="B40" s="174" t="s">
        <v>368</v>
      </c>
      <c r="C40" s="175" t="s">
        <v>369</v>
      </c>
      <c r="D40" s="176" t="s">
        <v>370</v>
      </c>
      <c r="E40" s="116">
        <f t="shared" si="0"/>
        <v>6</v>
      </c>
      <c r="F40" s="177">
        <v>1</v>
      </c>
      <c r="G40" s="177">
        <v>1</v>
      </c>
      <c r="H40" s="177">
        <v>1</v>
      </c>
      <c r="I40" s="177">
        <v>1</v>
      </c>
      <c r="J40" s="177">
        <v>1</v>
      </c>
      <c r="K40" s="177">
        <v>0</v>
      </c>
      <c r="L40" s="177">
        <v>1</v>
      </c>
      <c r="M40" s="177"/>
      <c r="N40" s="39"/>
      <c r="O40" s="39"/>
      <c r="P40" s="39"/>
      <c r="Q40" s="39"/>
      <c r="R40" s="39"/>
      <c r="S40" s="39"/>
      <c r="T40" s="39"/>
      <c r="U40" s="39"/>
      <c r="V40" s="39"/>
      <c r="W40" s="39"/>
      <c r="X40" s="39"/>
      <c r="Y40" s="39"/>
      <c r="Z40" s="39"/>
    </row>
    <row r="41" spans="1:26" ht="30" customHeight="1" x14ac:dyDescent="0.25">
      <c r="A41" s="22" t="str">
        <f>'TIITEL-LEHT'!$F$3</f>
        <v>Pärnu Lahe Partnerluskogu MTÜ</v>
      </c>
      <c r="B41" s="182" t="s">
        <v>371</v>
      </c>
      <c r="C41" s="183" t="s">
        <v>369</v>
      </c>
      <c r="D41" s="184" t="s">
        <v>372</v>
      </c>
      <c r="E41" s="121">
        <f t="shared" si="0"/>
        <v>448</v>
      </c>
      <c r="F41" s="185">
        <v>83</v>
      </c>
      <c r="G41" s="185">
        <v>86</v>
      </c>
      <c r="H41" s="185">
        <v>85</v>
      </c>
      <c r="I41" s="185">
        <v>75</v>
      </c>
      <c r="J41" s="185">
        <v>67</v>
      </c>
      <c r="K41" s="185">
        <v>0</v>
      </c>
      <c r="L41" s="185">
        <v>52</v>
      </c>
      <c r="M41" s="185"/>
      <c r="N41" s="39"/>
      <c r="O41" s="39"/>
      <c r="P41" s="39"/>
      <c r="Q41" s="39"/>
      <c r="R41" s="39"/>
      <c r="S41" s="39"/>
      <c r="T41" s="39"/>
      <c r="U41" s="39"/>
      <c r="V41" s="39"/>
      <c r="W41" s="39"/>
      <c r="X41" s="39"/>
      <c r="Y41" s="39"/>
      <c r="Z41" s="39"/>
    </row>
    <row r="42" spans="1:26" ht="15.75" customHeight="1" x14ac:dyDescent="0.25">
      <c r="A42" s="22" t="str">
        <f>'TIITEL-LEHT'!$F$3</f>
        <v>Pärnu Lahe Partnerluskogu MTÜ</v>
      </c>
      <c r="B42" s="98">
        <v>15</v>
      </c>
      <c r="C42" s="50" t="s">
        <v>373</v>
      </c>
      <c r="D42" s="50" t="s">
        <v>374</v>
      </c>
      <c r="E42" s="52"/>
      <c r="F42" s="50">
        <v>23024</v>
      </c>
      <c r="G42" s="50">
        <v>22964</v>
      </c>
      <c r="H42" s="51">
        <v>22848</v>
      </c>
      <c r="I42" s="50">
        <v>22617</v>
      </c>
      <c r="J42" s="50">
        <v>22715</v>
      </c>
      <c r="K42" s="50">
        <v>22858</v>
      </c>
      <c r="L42" s="50">
        <v>22980</v>
      </c>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2578125" defaultRowHeight="15" customHeight="1" x14ac:dyDescent="0.25"/>
  <cols>
    <col min="1" max="1" width="27.85546875" customWidth="1"/>
    <col min="2" max="2" width="61" customWidth="1"/>
    <col min="3" max="3" width="14.5703125" customWidth="1"/>
    <col min="4" max="4" width="22.28515625" customWidth="1"/>
    <col min="5" max="5" width="8.42578125" customWidth="1"/>
    <col min="6" max="6" width="11.42578125" customWidth="1"/>
    <col min="7" max="7" width="10.7109375" customWidth="1"/>
    <col min="8" max="8" width="16" customWidth="1"/>
    <col min="9" max="9" width="42.28515625" customWidth="1"/>
    <col min="10" max="10" width="37.7109375" customWidth="1"/>
    <col min="11" max="13" width="9.140625" customWidth="1"/>
    <col min="14" max="26" width="8" customWidth="1"/>
  </cols>
  <sheetData>
    <row r="1" spans="1:26" x14ac:dyDescent="0.25">
      <c r="A1" s="5" t="s">
        <v>375</v>
      </c>
      <c r="B1" s="186"/>
      <c r="C1" s="6"/>
      <c r="D1" s="6"/>
      <c r="E1" s="6"/>
      <c r="F1" s="6"/>
      <c r="G1" s="39"/>
      <c r="H1" s="6"/>
      <c r="I1" s="6"/>
      <c r="J1" s="6"/>
      <c r="K1" s="6"/>
      <c r="L1" s="6"/>
      <c r="M1" s="6"/>
      <c r="N1" s="6"/>
      <c r="O1" s="6"/>
      <c r="P1" s="6"/>
      <c r="Q1" s="6"/>
      <c r="R1" s="6"/>
      <c r="S1" s="6"/>
      <c r="T1" s="6"/>
      <c r="U1" s="6"/>
      <c r="V1" s="6"/>
      <c r="W1" s="6"/>
      <c r="X1" s="6"/>
      <c r="Y1" s="6"/>
      <c r="Z1" s="6"/>
    </row>
    <row r="2" spans="1:26" x14ac:dyDescent="0.25">
      <c r="A2" s="6"/>
      <c r="B2" s="6"/>
      <c r="C2" s="6"/>
      <c r="D2" s="6"/>
      <c r="E2" s="6"/>
      <c r="F2" s="6"/>
      <c r="G2" s="39"/>
      <c r="H2" s="6"/>
      <c r="I2" s="6"/>
      <c r="J2" s="6"/>
      <c r="K2" s="6"/>
      <c r="L2" s="6"/>
      <c r="M2" s="6"/>
      <c r="N2" s="6"/>
      <c r="O2" s="6"/>
      <c r="P2" s="6"/>
      <c r="Q2" s="6"/>
      <c r="R2" s="6"/>
      <c r="S2" s="6"/>
      <c r="T2" s="6"/>
      <c r="U2" s="6"/>
      <c r="V2" s="6"/>
      <c r="W2" s="6"/>
      <c r="X2" s="6"/>
      <c r="Y2" s="6"/>
      <c r="Z2" s="6"/>
    </row>
    <row r="3" spans="1:26" ht="66.75" customHeight="1" x14ac:dyDescent="0.25">
      <c r="A3" s="187" t="s">
        <v>9</v>
      </c>
      <c r="B3" s="188" t="s">
        <v>213</v>
      </c>
      <c r="C3" s="187" t="s">
        <v>215</v>
      </c>
      <c r="D3" s="187" t="s">
        <v>376</v>
      </c>
      <c r="E3" s="187" t="s">
        <v>377</v>
      </c>
      <c r="F3" s="187" t="s">
        <v>219</v>
      </c>
      <c r="G3" s="187" t="s">
        <v>378</v>
      </c>
      <c r="H3" s="187" t="s">
        <v>224</v>
      </c>
      <c r="I3" s="188" t="s">
        <v>379</v>
      </c>
      <c r="J3" s="187" t="s">
        <v>380</v>
      </c>
      <c r="K3" s="189"/>
      <c r="L3" s="189"/>
      <c r="M3" s="189"/>
      <c r="N3" s="95"/>
      <c r="O3" s="95"/>
      <c r="P3" s="95"/>
      <c r="Q3" s="95"/>
      <c r="R3" s="95"/>
      <c r="S3" s="95"/>
      <c r="T3" s="95"/>
      <c r="U3" s="95"/>
      <c r="V3" s="95"/>
      <c r="W3" s="95"/>
      <c r="X3" s="95"/>
      <c r="Y3" s="95"/>
      <c r="Z3" s="95"/>
    </row>
    <row r="4" spans="1:26" ht="195" customHeight="1" x14ac:dyDescent="0.25">
      <c r="A4" s="22" t="str">
        <f>'TIITEL-LEHT'!$F$3</f>
        <v>Pärnu Lahe Partnerluskogu MTÜ</v>
      </c>
      <c r="B4" s="24" t="s">
        <v>381</v>
      </c>
      <c r="C4" s="28">
        <v>619216671240</v>
      </c>
      <c r="D4" s="190" t="s">
        <v>382</v>
      </c>
      <c r="E4" s="50">
        <v>87182</v>
      </c>
      <c r="F4" s="191">
        <v>42625</v>
      </c>
      <c r="G4" s="192">
        <v>43355</v>
      </c>
      <c r="H4" s="190" t="s">
        <v>284</v>
      </c>
      <c r="I4" s="38" t="s">
        <v>383</v>
      </c>
      <c r="J4" s="38" t="s">
        <v>384</v>
      </c>
      <c r="K4" s="6"/>
      <c r="L4" s="6"/>
      <c r="M4" s="6"/>
      <c r="N4" s="6"/>
      <c r="O4" s="6"/>
      <c r="P4" s="6"/>
      <c r="Q4" s="6"/>
      <c r="R4" s="6"/>
      <c r="S4" s="6"/>
      <c r="T4" s="6"/>
      <c r="U4" s="6"/>
      <c r="V4" s="6"/>
      <c r="W4" s="6"/>
      <c r="X4" s="6"/>
      <c r="Y4" s="6"/>
      <c r="Z4" s="6"/>
    </row>
    <row r="5" spans="1:26" ht="35.25" customHeight="1" x14ac:dyDescent="0.25">
      <c r="A5" s="22" t="str">
        <f>'TIITEL-LEHT'!$F$3</f>
        <v>Pärnu Lahe Partnerluskogu MTÜ</v>
      </c>
      <c r="B5" s="24" t="s">
        <v>385</v>
      </c>
      <c r="C5" s="28">
        <v>619216670829</v>
      </c>
      <c r="D5" s="190" t="s">
        <v>382</v>
      </c>
      <c r="E5" s="50">
        <v>43645</v>
      </c>
      <c r="F5" s="191">
        <v>42618</v>
      </c>
      <c r="G5" s="192">
        <v>43348</v>
      </c>
      <c r="H5" s="190" t="s">
        <v>284</v>
      </c>
      <c r="I5" s="38" t="s">
        <v>386</v>
      </c>
      <c r="J5" s="38" t="s">
        <v>387</v>
      </c>
      <c r="K5" s="6"/>
      <c r="L5" s="6"/>
      <c r="M5" s="6"/>
      <c r="N5" s="6"/>
      <c r="O5" s="6"/>
      <c r="P5" s="6"/>
      <c r="Q5" s="6"/>
      <c r="R5" s="6"/>
      <c r="S5" s="6"/>
      <c r="T5" s="6"/>
      <c r="U5" s="6"/>
      <c r="V5" s="6"/>
      <c r="W5" s="6"/>
      <c r="X5" s="6"/>
      <c r="Y5" s="6"/>
      <c r="Z5" s="6"/>
    </row>
    <row r="6" spans="1:26" ht="29.25" customHeight="1" x14ac:dyDescent="0.25">
      <c r="A6" s="22" t="str">
        <f>'TIITEL-LEHT'!$F$3</f>
        <v>Pärnu Lahe Partnerluskogu MTÜ</v>
      </c>
      <c r="B6" s="50" t="s">
        <v>388</v>
      </c>
      <c r="C6" s="28">
        <v>619217672669</v>
      </c>
      <c r="D6" s="190" t="s">
        <v>382</v>
      </c>
      <c r="E6" s="50">
        <v>119948</v>
      </c>
      <c r="F6" s="191">
        <v>42968</v>
      </c>
      <c r="G6" s="192">
        <v>43698</v>
      </c>
      <c r="H6" s="190" t="s">
        <v>284</v>
      </c>
      <c r="I6" s="38" t="s">
        <v>389</v>
      </c>
      <c r="J6" s="38" t="s">
        <v>390</v>
      </c>
      <c r="K6" s="6"/>
      <c r="L6" s="6"/>
      <c r="M6" s="6"/>
      <c r="N6" s="6"/>
      <c r="O6" s="6"/>
      <c r="P6" s="6"/>
      <c r="Q6" s="6"/>
      <c r="R6" s="6"/>
      <c r="S6" s="6"/>
      <c r="T6" s="6"/>
      <c r="U6" s="6"/>
      <c r="V6" s="6"/>
      <c r="W6" s="6"/>
      <c r="X6" s="6"/>
      <c r="Y6" s="6"/>
      <c r="Z6" s="6"/>
    </row>
    <row r="7" spans="1:26" ht="136.5" customHeight="1" x14ac:dyDescent="0.25">
      <c r="A7" s="22" t="str">
        <f>'TIITEL-LEHT'!$F$3</f>
        <v>Pärnu Lahe Partnerluskogu MTÜ</v>
      </c>
      <c r="B7" s="24" t="s">
        <v>391</v>
      </c>
      <c r="C7" s="50">
        <v>19301800027</v>
      </c>
      <c r="D7" s="190" t="s">
        <v>392</v>
      </c>
      <c r="E7" s="50">
        <v>30000</v>
      </c>
      <c r="F7" s="191">
        <v>43535</v>
      </c>
      <c r="G7" s="192">
        <v>44266</v>
      </c>
      <c r="H7" s="190" t="s">
        <v>251</v>
      </c>
      <c r="I7" s="38" t="s">
        <v>393</v>
      </c>
      <c r="J7" s="38" t="s">
        <v>394</v>
      </c>
      <c r="K7" s="6"/>
      <c r="L7" s="6"/>
      <c r="M7" s="6"/>
      <c r="N7" s="6"/>
      <c r="O7" s="6"/>
      <c r="P7" s="6"/>
      <c r="Q7" s="6"/>
      <c r="R7" s="6"/>
      <c r="S7" s="6"/>
      <c r="T7" s="6"/>
      <c r="U7" s="6"/>
      <c r="V7" s="6"/>
      <c r="W7" s="6"/>
      <c r="X7" s="6"/>
      <c r="Y7" s="6"/>
      <c r="Z7" s="6"/>
    </row>
    <row r="8" spans="1:26" ht="57" customHeight="1" x14ac:dyDescent="0.25">
      <c r="A8" s="22" t="str">
        <f>'TIITEL-LEHT'!$F$3</f>
        <v>Pärnu Lahe Partnerluskogu MTÜ</v>
      </c>
      <c r="B8" s="24" t="s">
        <v>395</v>
      </c>
      <c r="C8" s="50">
        <v>19301800014</v>
      </c>
      <c r="D8" s="190" t="s">
        <v>392</v>
      </c>
      <c r="E8" s="50">
        <v>45000</v>
      </c>
      <c r="F8" s="191">
        <v>43335</v>
      </c>
      <c r="G8" s="192">
        <v>44066</v>
      </c>
      <c r="H8" s="190" t="s">
        <v>251</v>
      </c>
      <c r="I8" s="38" t="s">
        <v>396</v>
      </c>
      <c r="J8" s="38" t="s">
        <v>397</v>
      </c>
      <c r="K8" s="6"/>
      <c r="L8" s="6"/>
      <c r="M8" s="6"/>
      <c r="N8" s="6"/>
      <c r="O8" s="6"/>
      <c r="P8" s="6"/>
      <c r="Q8" s="6"/>
      <c r="R8" s="6"/>
      <c r="S8" s="6"/>
      <c r="T8" s="6"/>
      <c r="U8" s="6"/>
      <c r="V8" s="6"/>
      <c r="W8" s="6"/>
      <c r="X8" s="6"/>
      <c r="Y8" s="6"/>
      <c r="Z8" s="6"/>
    </row>
    <row r="9" spans="1:26" ht="35.25" customHeight="1" x14ac:dyDescent="0.25">
      <c r="A9" s="22" t="str">
        <f>'TIITEL-LEHT'!$F$3</f>
        <v>Pärnu Lahe Partnerluskogu MTÜ</v>
      </c>
      <c r="B9" s="50" t="s">
        <v>244</v>
      </c>
      <c r="C9" s="50">
        <v>19301800013</v>
      </c>
      <c r="D9" s="190" t="s">
        <v>392</v>
      </c>
      <c r="E9" s="50">
        <v>16800</v>
      </c>
      <c r="F9" s="191">
        <v>43335</v>
      </c>
      <c r="G9" s="193" t="s">
        <v>398</v>
      </c>
      <c r="H9" s="190" t="s">
        <v>231</v>
      </c>
      <c r="I9" s="38" t="s">
        <v>399</v>
      </c>
      <c r="J9" s="38" t="s">
        <v>400</v>
      </c>
      <c r="K9" s="6"/>
      <c r="L9" s="6"/>
      <c r="M9" s="6"/>
      <c r="N9" s="6"/>
      <c r="O9" s="6"/>
      <c r="P9" s="6"/>
      <c r="Q9" s="6"/>
      <c r="R9" s="6"/>
      <c r="S9" s="6"/>
      <c r="T9" s="6"/>
      <c r="U9" s="6"/>
      <c r="V9" s="6"/>
      <c r="W9" s="6"/>
      <c r="X9" s="6"/>
      <c r="Y9" s="6"/>
      <c r="Z9" s="6"/>
    </row>
    <row r="10" spans="1:26" ht="165" customHeight="1" x14ac:dyDescent="0.25">
      <c r="A10" s="22" t="str">
        <f>'TIITEL-LEHT'!$F$3</f>
        <v>Pärnu Lahe Partnerluskogu MTÜ</v>
      </c>
      <c r="B10" s="24" t="s">
        <v>261</v>
      </c>
      <c r="C10" s="50">
        <v>19202000700</v>
      </c>
      <c r="D10" s="190" t="s">
        <v>392</v>
      </c>
      <c r="E10" s="50">
        <v>20600</v>
      </c>
      <c r="F10" s="191">
        <v>44217</v>
      </c>
      <c r="G10" s="192">
        <v>44926</v>
      </c>
      <c r="H10" s="190" t="s">
        <v>251</v>
      </c>
      <c r="I10" s="38" t="s">
        <v>401</v>
      </c>
      <c r="J10" s="38" t="s">
        <v>402</v>
      </c>
      <c r="K10" s="6"/>
      <c r="L10" s="6"/>
      <c r="M10" s="6"/>
      <c r="N10" s="6"/>
      <c r="O10" s="6"/>
      <c r="P10" s="6"/>
      <c r="Q10" s="6"/>
      <c r="R10" s="6"/>
      <c r="S10" s="6"/>
      <c r="T10" s="6"/>
      <c r="U10" s="6"/>
      <c r="V10" s="6"/>
      <c r="W10" s="6"/>
      <c r="X10" s="6"/>
      <c r="Y10" s="6"/>
      <c r="Z10" s="6"/>
    </row>
    <row r="11" spans="1:26" ht="135" customHeight="1" x14ac:dyDescent="0.25">
      <c r="A11" s="22" t="str">
        <f>'TIITEL-LEHT'!$F$3</f>
        <v>Pärnu Lahe Partnerluskogu MTÜ</v>
      </c>
      <c r="B11" s="24" t="s">
        <v>258</v>
      </c>
      <c r="C11" s="50">
        <v>19301900032</v>
      </c>
      <c r="D11" s="190" t="s">
        <v>392</v>
      </c>
      <c r="E11" s="50">
        <v>70000</v>
      </c>
      <c r="F11" s="191">
        <v>44188</v>
      </c>
      <c r="G11" s="192">
        <v>44926</v>
      </c>
      <c r="H11" s="190" t="s">
        <v>251</v>
      </c>
      <c r="I11" s="38" t="s">
        <v>403</v>
      </c>
      <c r="J11" s="38" t="s">
        <v>404</v>
      </c>
      <c r="K11" s="6"/>
      <c r="L11" s="6"/>
      <c r="M11" s="6"/>
      <c r="N11" s="6"/>
      <c r="O11" s="6"/>
      <c r="P11" s="6"/>
      <c r="Q11" s="6"/>
      <c r="R11" s="6"/>
      <c r="S11" s="6"/>
      <c r="T11" s="6"/>
      <c r="U11" s="6"/>
      <c r="V11" s="6"/>
      <c r="W11" s="6"/>
      <c r="X11" s="6"/>
      <c r="Y11" s="6"/>
      <c r="Z11" s="6"/>
    </row>
    <row r="12" spans="1:26" ht="210" customHeight="1" x14ac:dyDescent="0.25">
      <c r="A12" s="22" t="str">
        <f>'TIITEL-LEHT'!$F$3</f>
        <v>Pärnu Lahe Partnerluskogu MTÜ</v>
      </c>
      <c r="B12" s="24" t="s">
        <v>405</v>
      </c>
      <c r="C12" s="50">
        <v>19201901126</v>
      </c>
      <c r="D12" s="190" t="s">
        <v>382</v>
      </c>
      <c r="E12" s="50">
        <v>22646.53</v>
      </c>
      <c r="F12" s="191">
        <v>43882</v>
      </c>
      <c r="G12" s="192">
        <v>44613</v>
      </c>
      <c r="H12" s="190" t="s">
        <v>251</v>
      </c>
      <c r="I12" s="38" t="s">
        <v>406</v>
      </c>
      <c r="J12" s="38" t="s">
        <v>407</v>
      </c>
      <c r="K12" s="6"/>
      <c r="L12" s="6"/>
      <c r="M12" s="6"/>
      <c r="N12" s="6"/>
      <c r="O12" s="6"/>
      <c r="P12" s="6"/>
      <c r="Q12" s="6"/>
      <c r="R12" s="6"/>
      <c r="S12" s="6"/>
      <c r="T12" s="6"/>
      <c r="U12" s="6"/>
      <c r="V12" s="6"/>
      <c r="W12" s="6"/>
      <c r="X12" s="6"/>
      <c r="Y12" s="6"/>
      <c r="Z12" s="6"/>
    </row>
    <row r="13" spans="1:26" ht="90" customHeight="1" x14ac:dyDescent="0.25">
      <c r="A13" s="22" t="str">
        <f>'TIITEL-LEHT'!$F$3</f>
        <v>Pärnu Lahe Partnerluskogu MTÜ</v>
      </c>
      <c r="B13" s="50" t="s">
        <v>408</v>
      </c>
      <c r="C13" s="50" t="s">
        <v>409</v>
      </c>
      <c r="D13" s="190" t="s">
        <v>382</v>
      </c>
      <c r="E13" s="50">
        <v>29987.98</v>
      </c>
      <c r="F13" s="194">
        <v>42968</v>
      </c>
      <c r="G13" s="195">
        <v>43711</v>
      </c>
      <c r="H13" s="190" t="s">
        <v>231</v>
      </c>
      <c r="I13" s="38" t="s">
        <v>410</v>
      </c>
      <c r="J13" s="38" t="s">
        <v>411</v>
      </c>
      <c r="K13" s="6"/>
      <c r="L13" s="6"/>
      <c r="M13" s="6"/>
      <c r="N13" s="6"/>
      <c r="O13" s="6"/>
      <c r="P13" s="6"/>
      <c r="Q13" s="6"/>
      <c r="R13" s="6"/>
      <c r="S13" s="6"/>
      <c r="T13" s="6"/>
      <c r="U13" s="6"/>
      <c r="V13" s="6"/>
      <c r="W13" s="6"/>
      <c r="X13" s="6"/>
      <c r="Y13" s="6"/>
      <c r="Z13" s="6"/>
    </row>
    <row r="14" spans="1:26" ht="90" customHeight="1" x14ac:dyDescent="0.25">
      <c r="A14" s="22" t="str">
        <f>'TIITEL-LEHT'!$F$3</f>
        <v>Pärnu Lahe Partnerluskogu MTÜ</v>
      </c>
      <c r="B14" s="50" t="s">
        <v>412</v>
      </c>
      <c r="C14" s="50" t="s">
        <v>413</v>
      </c>
      <c r="D14" s="190" t="s">
        <v>382</v>
      </c>
      <c r="E14" s="50">
        <v>60233</v>
      </c>
      <c r="F14" s="191">
        <v>42968</v>
      </c>
      <c r="G14" s="192">
        <v>43698</v>
      </c>
      <c r="H14" s="190" t="s">
        <v>231</v>
      </c>
      <c r="I14" s="38" t="s">
        <v>414</v>
      </c>
      <c r="J14" s="38" t="s">
        <v>415</v>
      </c>
      <c r="K14" s="6"/>
      <c r="L14" s="6"/>
      <c r="M14" s="6"/>
      <c r="N14" s="6"/>
      <c r="O14" s="6"/>
      <c r="P14" s="6"/>
      <c r="Q14" s="6"/>
      <c r="R14" s="6"/>
      <c r="S14" s="6"/>
      <c r="T14" s="6"/>
      <c r="U14" s="6"/>
      <c r="V14" s="6"/>
      <c r="W14" s="6"/>
      <c r="X14" s="6"/>
      <c r="Y14" s="6"/>
      <c r="Z14" s="6"/>
    </row>
    <row r="15" spans="1:26" ht="135" customHeight="1" x14ac:dyDescent="0.25">
      <c r="A15" s="22" t="str">
        <f>'TIITEL-LEHT'!$F$3</f>
        <v>Pärnu Lahe Partnerluskogu MTÜ</v>
      </c>
      <c r="B15" s="50" t="s">
        <v>416</v>
      </c>
      <c r="C15" s="50" t="s">
        <v>417</v>
      </c>
      <c r="D15" s="190" t="s">
        <v>418</v>
      </c>
      <c r="E15" s="50">
        <v>8652.99</v>
      </c>
      <c r="F15" s="191">
        <v>43327</v>
      </c>
      <c r="G15" s="192">
        <v>44455</v>
      </c>
      <c r="H15" s="190" t="s">
        <v>231</v>
      </c>
      <c r="I15" s="38" t="s">
        <v>419</v>
      </c>
      <c r="J15" s="38" t="s">
        <v>420</v>
      </c>
      <c r="K15" s="6"/>
      <c r="L15" s="6"/>
      <c r="M15" s="6"/>
      <c r="N15" s="6"/>
      <c r="O15" s="6"/>
      <c r="P15" s="6"/>
      <c r="Q15" s="6"/>
      <c r="R15" s="6"/>
      <c r="S15" s="6"/>
      <c r="T15" s="6"/>
      <c r="U15" s="6"/>
      <c r="V15" s="6"/>
      <c r="W15" s="6"/>
      <c r="X15" s="6"/>
      <c r="Y15" s="6"/>
      <c r="Z15" s="6"/>
    </row>
    <row r="16" spans="1:26" x14ac:dyDescent="0.25">
      <c r="A16" s="6"/>
      <c r="B16" s="6"/>
      <c r="C16" s="6"/>
      <c r="D16" s="107" t="s">
        <v>421</v>
      </c>
      <c r="E16" s="6"/>
      <c r="F16" s="6"/>
      <c r="G16" s="39"/>
      <c r="H16" s="107" t="s">
        <v>281</v>
      </c>
      <c r="I16" s="6"/>
      <c r="J16" s="6"/>
      <c r="K16" s="6"/>
      <c r="L16" s="6"/>
      <c r="M16" s="6"/>
      <c r="N16" s="6"/>
      <c r="O16" s="6"/>
      <c r="P16" s="6"/>
      <c r="Q16" s="6"/>
      <c r="R16" s="6"/>
      <c r="S16" s="6"/>
      <c r="T16" s="6"/>
      <c r="U16" s="6"/>
      <c r="V16" s="6"/>
      <c r="W16" s="6"/>
      <c r="X16" s="6"/>
      <c r="Y16" s="6"/>
      <c r="Z16" s="6"/>
    </row>
    <row r="17" spans="1:26" x14ac:dyDescent="0.25">
      <c r="A17" s="6"/>
      <c r="B17" s="6"/>
      <c r="C17" s="6"/>
      <c r="D17" s="23" t="s">
        <v>418</v>
      </c>
      <c r="E17" s="6"/>
      <c r="F17" s="6"/>
      <c r="G17" s="39"/>
      <c r="H17" s="23" t="s">
        <v>279</v>
      </c>
      <c r="I17" s="6"/>
      <c r="J17" s="6"/>
      <c r="K17" s="6"/>
      <c r="L17" s="6"/>
      <c r="M17" s="6"/>
      <c r="N17" s="6"/>
      <c r="O17" s="6"/>
      <c r="P17" s="6"/>
      <c r="Q17" s="6"/>
      <c r="R17" s="6"/>
      <c r="S17" s="6"/>
      <c r="T17" s="6"/>
      <c r="U17" s="6"/>
      <c r="V17" s="6"/>
      <c r="W17" s="6"/>
      <c r="X17" s="6"/>
      <c r="Y17" s="6"/>
      <c r="Z17" s="6"/>
    </row>
    <row r="18" spans="1:26" x14ac:dyDescent="0.25">
      <c r="A18" s="6"/>
      <c r="B18" s="6"/>
      <c r="C18" s="6"/>
      <c r="D18" s="23" t="s">
        <v>422</v>
      </c>
      <c r="E18" s="6"/>
      <c r="F18" s="6"/>
      <c r="G18" s="39"/>
      <c r="H18" s="23" t="s">
        <v>283</v>
      </c>
      <c r="I18" s="6"/>
      <c r="J18" s="6"/>
      <c r="K18" s="6"/>
      <c r="L18" s="6"/>
      <c r="M18" s="6"/>
      <c r="N18" s="6"/>
      <c r="O18" s="6"/>
      <c r="P18" s="6"/>
      <c r="Q18" s="6"/>
      <c r="R18" s="6"/>
      <c r="S18" s="6"/>
      <c r="T18" s="6"/>
      <c r="U18" s="6"/>
      <c r="V18" s="6"/>
      <c r="W18" s="6"/>
      <c r="X18" s="6"/>
      <c r="Y18" s="6"/>
      <c r="Z18" s="6"/>
    </row>
    <row r="19" spans="1:26" x14ac:dyDescent="0.25">
      <c r="A19" s="6"/>
      <c r="B19" s="6"/>
      <c r="C19" s="6"/>
      <c r="D19" s="23" t="s">
        <v>423</v>
      </c>
      <c r="E19" s="6"/>
      <c r="F19" s="6"/>
      <c r="G19" s="39"/>
      <c r="H19" s="23" t="s">
        <v>284</v>
      </c>
      <c r="I19" s="6"/>
      <c r="J19" s="6"/>
      <c r="K19" s="6"/>
      <c r="L19" s="6"/>
      <c r="M19" s="6"/>
      <c r="N19" s="6"/>
      <c r="O19" s="6"/>
      <c r="P19" s="6"/>
      <c r="Q19" s="6"/>
      <c r="R19" s="6"/>
      <c r="S19" s="6"/>
      <c r="T19" s="6"/>
      <c r="U19" s="6"/>
      <c r="V19" s="6"/>
      <c r="W19" s="6"/>
      <c r="X19" s="6"/>
      <c r="Y19" s="6"/>
      <c r="Z19" s="6"/>
    </row>
    <row r="20" spans="1:26" x14ac:dyDescent="0.25">
      <c r="A20" s="6"/>
      <c r="B20" s="6"/>
      <c r="C20" s="6"/>
      <c r="D20" s="23" t="s">
        <v>424</v>
      </c>
      <c r="E20" s="6"/>
      <c r="F20" s="6"/>
      <c r="G20" s="39"/>
      <c r="H20" s="6"/>
      <c r="I20" s="6"/>
      <c r="J20" s="6"/>
      <c r="K20" s="6"/>
      <c r="L20" s="6"/>
      <c r="M20" s="6"/>
      <c r="N20" s="6"/>
      <c r="O20" s="6"/>
      <c r="P20" s="6"/>
      <c r="Q20" s="6"/>
      <c r="R20" s="6"/>
      <c r="S20" s="6"/>
      <c r="T20" s="6"/>
      <c r="U20" s="6"/>
      <c r="V20" s="6"/>
      <c r="W20" s="6"/>
      <c r="X20" s="6"/>
      <c r="Y20" s="6"/>
      <c r="Z20" s="6"/>
    </row>
    <row r="21" spans="1:26" ht="15.75" customHeight="1" x14ac:dyDescent="0.25">
      <c r="A21" s="6"/>
      <c r="B21" s="6"/>
      <c r="C21" s="6"/>
      <c r="D21" s="6"/>
      <c r="E21" s="6"/>
      <c r="F21" s="6"/>
      <c r="G21" s="39"/>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39"/>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39"/>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39"/>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39"/>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39"/>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39"/>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39"/>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39"/>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39"/>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39"/>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39"/>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39"/>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39"/>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39"/>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39"/>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39"/>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39"/>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39"/>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39"/>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39"/>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39"/>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39"/>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39"/>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39"/>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39"/>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39"/>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39"/>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39"/>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39"/>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39"/>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39"/>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39"/>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39"/>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39"/>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39"/>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39"/>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39"/>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39"/>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39"/>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39"/>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39"/>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39"/>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39"/>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39"/>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39"/>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39"/>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39"/>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39"/>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39"/>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39"/>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39"/>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39"/>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39"/>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39"/>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39"/>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39"/>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39"/>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39"/>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39"/>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39"/>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39"/>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39"/>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39"/>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39"/>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39"/>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39"/>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39"/>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39"/>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39"/>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39"/>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39"/>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39"/>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39"/>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39"/>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39"/>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39"/>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39"/>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39"/>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39"/>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39"/>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39"/>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39"/>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39"/>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39"/>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39"/>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39"/>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39"/>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39"/>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39"/>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39"/>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39"/>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39"/>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39"/>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39"/>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39"/>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39"/>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39"/>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39"/>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39"/>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39"/>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39"/>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39"/>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39"/>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39"/>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39"/>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39"/>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39"/>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39"/>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39"/>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39"/>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39"/>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39"/>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39"/>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39"/>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39"/>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39"/>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39"/>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39"/>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39"/>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39"/>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39"/>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39"/>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39"/>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39"/>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39"/>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39"/>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39"/>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39"/>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39"/>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39"/>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39"/>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39"/>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39"/>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39"/>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39"/>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39"/>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39"/>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39"/>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39"/>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39"/>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39"/>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39"/>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39"/>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39"/>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39"/>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39"/>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39"/>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39"/>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39"/>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39"/>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39"/>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39"/>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39"/>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39"/>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39"/>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39"/>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39"/>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39"/>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39"/>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39"/>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39"/>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39"/>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39"/>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39"/>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39"/>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39"/>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39"/>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39"/>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39"/>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39"/>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39"/>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39"/>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39"/>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39"/>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39"/>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39"/>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39"/>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39"/>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39"/>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39"/>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39"/>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39"/>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39"/>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39"/>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39"/>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39"/>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39"/>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39"/>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39"/>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39"/>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39"/>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39"/>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39"/>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39"/>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39"/>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39"/>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39"/>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39"/>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39"/>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39"/>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39"/>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39"/>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39"/>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39"/>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39"/>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39"/>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39"/>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39"/>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39"/>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39"/>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39"/>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39"/>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39"/>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39"/>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39"/>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39"/>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39"/>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39"/>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39"/>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39"/>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39"/>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39"/>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39"/>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39"/>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39"/>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39"/>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39"/>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39"/>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39"/>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39"/>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39"/>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39"/>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39"/>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39"/>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39"/>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39"/>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39"/>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39"/>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39"/>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39"/>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39"/>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39"/>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39"/>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39"/>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39"/>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39"/>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39"/>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39"/>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39"/>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39"/>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39"/>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39"/>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39"/>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39"/>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39"/>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39"/>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39"/>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39"/>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39"/>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39"/>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39"/>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39"/>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39"/>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39"/>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39"/>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39"/>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39"/>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39"/>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39"/>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39"/>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39"/>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39"/>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39"/>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39"/>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39"/>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39"/>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39"/>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39"/>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39"/>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39"/>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39"/>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39"/>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39"/>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39"/>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39"/>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39"/>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39"/>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39"/>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39"/>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39"/>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39"/>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39"/>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39"/>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39"/>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39"/>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39"/>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39"/>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39"/>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39"/>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39"/>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39"/>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39"/>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39"/>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39"/>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39"/>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39"/>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39"/>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39"/>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39"/>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39"/>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39"/>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39"/>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39"/>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39"/>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39"/>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39"/>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39"/>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39"/>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39"/>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39"/>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39"/>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39"/>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39"/>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39"/>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39"/>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39"/>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39"/>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39"/>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39"/>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39"/>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39"/>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39"/>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39"/>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39"/>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39"/>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39"/>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39"/>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39"/>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39"/>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39"/>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39"/>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39"/>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39"/>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39"/>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39"/>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39"/>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39"/>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39"/>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39"/>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39"/>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39"/>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39"/>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39"/>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39"/>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39"/>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39"/>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39"/>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39"/>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39"/>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39"/>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39"/>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39"/>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39"/>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39"/>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39"/>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39"/>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39"/>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39"/>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39"/>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39"/>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39"/>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39"/>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39"/>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39"/>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39"/>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39"/>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39"/>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39"/>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39"/>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39"/>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39"/>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39"/>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39"/>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39"/>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39"/>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39"/>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39"/>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39"/>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39"/>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39"/>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39"/>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39"/>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39"/>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39"/>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39"/>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39"/>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39"/>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39"/>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39"/>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39"/>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39"/>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39"/>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39"/>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39"/>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39"/>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39"/>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39"/>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39"/>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39"/>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39"/>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39"/>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39"/>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39"/>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39"/>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39"/>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39"/>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39"/>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39"/>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39"/>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39"/>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39"/>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39"/>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39"/>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39"/>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39"/>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39"/>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39"/>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39"/>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39"/>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39"/>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39"/>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39"/>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39"/>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39"/>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39"/>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39"/>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39"/>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39"/>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39"/>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39"/>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39"/>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39"/>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39"/>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39"/>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39"/>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39"/>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39"/>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39"/>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39"/>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39"/>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39"/>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39"/>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39"/>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39"/>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39"/>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39"/>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39"/>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39"/>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39"/>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39"/>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39"/>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39"/>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39"/>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39"/>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39"/>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39"/>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39"/>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39"/>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39"/>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39"/>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39"/>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39"/>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39"/>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39"/>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39"/>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39"/>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39"/>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39"/>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39"/>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39"/>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39"/>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39"/>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39"/>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39"/>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39"/>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39"/>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39"/>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39"/>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39"/>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39"/>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39"/>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39"/>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39"/>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39"/>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39"/>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39"/>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39"/>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39"/>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39"/>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39"/>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39"/>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39"/>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39"/>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39"/>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39"/>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39"/>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39"/>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39"/>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39"/>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39"/>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39"/>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39"/>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39"/>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39"/>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39"/>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39"/>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39"/>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39"/>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39"/>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39"/>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39"/>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39"/>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39"/>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39"/>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39"/>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39"/>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39"/>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39"/>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39"/>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39"/>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39"/>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39"/>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39"/>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39"/>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39"/>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39"/>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39"/>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39"/>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39"/>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39"/>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39"/>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39"/>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39"/>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39"/>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39"/>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39"/>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39"/>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39"/>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39"/>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39"/>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39"/>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39"/>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39"/>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39"/>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39"/>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39"/>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39"/>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39"/>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39"/>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39"/>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39"/>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39"/>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39"/>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39"/>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39"/>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39"/>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39"/>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39"/>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39"/>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39"/>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39"/>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39"/>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39"/>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39"/>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39"/>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39"/>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39"/>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39"/>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39"/>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39"/>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39"/>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39"/>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39"/>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39"/>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39"/>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39"/>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39"/>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39"/>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39"/>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39"/>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39"/>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39"/>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39"/>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39"/>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39"/>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39"/>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39"/>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39"/>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39"/>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39"/>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39"/>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39"/>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39"/>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39"/>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39"/>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39"/>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39"/>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39"/>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39"/>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39"/>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39"/>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39"/>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39"/>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39"/>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39"/>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39"/>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39"/>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39"/>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39"/>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39"/>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39"/>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39"/>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39"/>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39"/>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39"/>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39"/>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39"/>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39"/>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39"/>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39"/>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39"/>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39"/>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39"/>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39"/>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39"/>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39"/>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39"/>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39"/>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39"/>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39"/>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39"/>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39"/>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39"/>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39"/>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39"/>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39"/>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39"/>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39"/>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39"/>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39"/>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39"/>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39"/>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39"/>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39"/>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39"/>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39"/>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39"/>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39"/>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39"/>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39"/>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39"/>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39"/>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39"/>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39"/>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39"/>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39"/>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39"/>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39"/>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39"/>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39"/>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39"/>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39"/>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39"/>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39"/>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39"/>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39"/>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39"/>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39"/>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39"/>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39"/>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39"/>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39"/>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39"/>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39"/>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39"/>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39"/>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39"/>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39"/>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39"/>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39"/>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39"/>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39"/>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39"/>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39"/>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39"/>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39"/>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39"/>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39"/>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39"/>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39"/>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39"/>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39"/>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39"/>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39"/>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39"/>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39"/>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39"/>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39"/>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39"/>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39"/>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39"/>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39"/>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39"/>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39"/>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39"/>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39"/>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39"/>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39"/>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39"/>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39"/>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39"/>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39"/>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39"/>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39"/>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39"/>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39"/>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39"/>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39"/>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39"/>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39"/>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39"/>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39"/>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39"/>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39"/>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39"/>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39"/>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39"/>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39"/>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39"/>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39"/>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39"/>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39"/>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39"/>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39"/>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39"/>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39"/>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39"/>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39"/>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39"/>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39"/>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39"/>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39"/>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39"/>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39"/>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39"/>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39"/>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39"/>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39"/>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39"/>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39"/>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39"/>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39"/>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39"/>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39"/>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39"/>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39"/>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39"/>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39"/>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39"/>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39"/>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39"/>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39"/>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39"/>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39"/>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39"/>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39"/>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39"/>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39"/>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39"/>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39"/>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39"/>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39"/>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39"/>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39"/>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39"/>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39"/>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39"/>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39"/>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39"/>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39"/>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39"/>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39"/>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39"/>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39"/>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39"/>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39"/>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39"/>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39"/>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39"/>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39"/>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39"/>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39"/>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39"/>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39"/>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39"/>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39"/>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39"/>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39"/>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39"/>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39"/>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39"/>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39"/>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39"/>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39"/>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39"/>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39"/>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39"/>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39"/>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39"/>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39"/>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39"/>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39"/>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39"/>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39"/>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39"/>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39"/>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39"/>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39"/>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39"/>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39"/>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39"/>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39"/>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39"/>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39"/>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39"/>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39"/>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39"/>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39"/>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39"/>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39"/>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39"/>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39"/>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39"/>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39"/>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39"/>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39"/>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39"/>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39"/>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39"/>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39"/>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39"/>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39"/>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39"/>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39"/>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39"/>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39"/>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39"/>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39"/>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39"/>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39"/>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39"/>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39"/>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39"/>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39"/>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39"/>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39"/>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39"/>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39"/>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39"/>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39"/>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39"/>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39"/>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39"/>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39"/>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39"/>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39"/>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39"/>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39"/>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39"/>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39"/>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39"/>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39"/>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39"/>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39"/>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39"/>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39"/>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39"/>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39"/>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39"/>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39"/>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39"/>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39"/>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39"/>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39"/>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39"/>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39"/>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39"/>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39"/>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39"/>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39"/>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39"/>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39"/>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39"/>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39"/>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39"/>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39"/>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39"/>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39"/>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39"/>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39"/>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39"/>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39"/>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39"/>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39"/>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39"/>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39"/>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39"/>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39"/>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39"/>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39"/>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39"/>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39"/>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39"/>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39"/>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39"/>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39"/>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39"/>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39"/>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39"/>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39"/>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39"/>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39"/>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39"/>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39"/>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39"/>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39"/>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39"/>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39"/>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39"/>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39"/>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39"/>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39"/>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39"/>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39"/>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39"/>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39"/>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39"/>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39"/>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39"/>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39"/>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39"/>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39"/>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39"/>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39"/>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39"/>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39"/>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39"/>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39"/>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39"/>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39"/>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39"/>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39"/>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39"/>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39"/>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39"/>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39"/>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39"/>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39"/>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39"/>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39"/>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39"/>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39"/>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39"/>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39"/>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39"/>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39"/>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39"/>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39"/>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39"/>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1000"/>
  <sheetViews>
    <sheetView workbookViewId="0"/>
  </sheetViews>
  <sheetFormatPr defaultColWidth="14.42578125" defaultRowHeight="15" customHeight="1" x14ac:dyDescent="0.25"/>
  <cols>
    <col min="1" max="1" width="52.5703125" customWidth="1"/>
    <col min="2" max="2" width="23.85546875" customWidth="1"/>
    <col min="3" max="3" width="8" customWidth="1"/>
    <col min="4" max="4" width="23.85546875" customWidth="1"/>
    <col min="5" max="5" width="8" customWidth="1"/>
    <col min="6" max="6" width="21" customWidth="1"/>
    <col min="7" max="7" width="8" customWidth="1"/>
    <col min="8" max="8" width="27.85546875" customWidth="1"/>
    <col min="9" max="9" width="8" customWidth="1"/>
    <col min="10" max="10" width="30" customWidth="1"/>
    <col min="11" max="11" width="16.5703125" customWidth="1"/>
    <col min="12" max="12" width="21.140625" customWidth="1"/>
    <col min="13" max="13" width="17.28515625" customWidth="1"/>
    <col min="14" max="14" width="20.140625" customWidth="1"/>
    <col min="15" max="15" width="21" customWidth="1"/>
    <col min="16" max="16" width="21.7109375" customWidth="1"/>
    <col min="17" max="17" width="19.7109375" customWidth="1"/>
    <col min="18" max="18" width="27.140625" customWidth="1"/>
    <col min="19" max="19" width="25.42578125" customWidth="1"/>
    <col min="20" max="20" width="30.5703125" customWidth="1"/>
    <col min="21" max="21" width="22.85546875" customWidth="1"/>
    <col min="22" max="22" width="26.140625" customWidth="1"/>
    <col min="23" max="23" width="26.28515625" customWidth="1"/>
    <col min="24" max="24" width="28.42578125" customWidth="1"/>
    <col min="25" max="25" width="32.85546875" customWidth="1"/>
    <col min="26" max="26" width="29.7109375" customWidth="1"/>
    <col min="27" max="27" width="31.140625" customWidth="1"/>
    <col min="28" max="28" width="29.85546875" customWidth="1"/>
    <col min="29" max="29" width="30.85546875" customWidth="1"/>
    <col min="30" max="30" width="25.42578125" customWidth="1"/>
    <col min="31" max="31" width="26.42578125" customWidth="1"/>
    <col min="32" max="32" width="26.85546875" customWidth="1"/>
    <col min="33" max="33" width="27.42578125" customWidth="1"/>
    <col min="34" max="34" width="30.140625" customWidth="1"/>
    <col min="35" max="35" width="27" customWidth="1"/>
    <col min="36" max="45" width="8" customWidth="1"/>
  </cols>
  <sheetData>
    <row r="1" spans="1:45" x14ac:dyDescent="0.25">
      <c r="A1" s="196" t="s">
        <v>9</v>
      </c>
      <c r="B1" s="197"/>
      <c r="D1" s="74" t="s">
        <v>421</v>
      </c>
      <c r="F1" s="74" t="s">
        <v>281</v>
      </c>
      <c r="H1" s="198" t="s">
        <v>425</v>
      </c>
    </row>
    <row r="2" spans="1:45" ht="45" customHeight="1" x14ac:dyDescent="0.25">
      <c r="D2" s="23" t="s">
        <v>418</v>
      </c>
      <c r="F2" s="23" t="s">
        <v>279</v>
      </c>
      <c r="G2" s="199">
        <v>1</v>
      </c>
      <c r="H2" s="200" t="str">
        <f>A3</f>
        <v>IDA-HARJU KOOSTÖÖKODA</v>
      </c>
      <c r="J2" s="201" t="s">
        <v>426</v>
      </c>
      <c r="K2" s="201" t="s">
        <v>427</v>
      </c>
      <c r="L2" s="201" t="s">
        <v>428</v>
      </c>
      <c r="M2" s="201" t="s">
        <v>429</v>
      </c>
      <c r="N2" s="201" t="s">
        <v>430</v>
      </c>
      <c r="O2" s="201" t="s">
        <v>431</v>
      </c>
      <c r="P2" s="202" t="s">
        <v>432</v>
      </c>
      <c r="Q2" s="24" t="s">
        <v>433</v>
      </c>
      <c r="R2" s="24" t="s">
        <v>434</v>
      </c>
      <c r="S2" s="24" t="s">
        <v>435</v>
      </c>
      <c r="T2" s="24" t="s">
        <v>436</v>
      </c>
      <c r="U2" s="24" t="s">
        <v>437</v>
      </c>
      <c r="V2" s="24" t="s">
        <v>438</v>
      </c>
      <c r="W2" s="24" t="s">
        <v>439</v>
      </c>
      <c r="X2" s="24" t="s">
        <v>440</v>
      </c>
      <c r="Y2" s="24" t="s">
        <v>441</v>
      </c>
      <c r="Z2" s="24" t="s">
        <v>442</v>
      </c>
      <c r="AA2" s="24" t="s">
        <v>443</v>
      </c>
      <c r="AB2" s="24" t="s">
        <v>444</v>
      </c>
      <c r="AC2" s="24" t="s">
        <v>445</v>
      </c>
      <c r="AD2" s="24" t="s">
        <v>446</v>
      </c>
      <c r="AE2" s="24" t="s">
        <v>447</v>
      </c>
      <c r="AF2" s="24" t="s">
        <v>448</v>
      </c>
      <c r="AG2" s="24" t="s">
        <v>449</v>
      </c>
      <c r="AH2" s="24" t="s">
        <v>450</v>
      </c>
      <c r="AI2" s="24" t="s">
        <v>451</v>
      </c>
      <c r="AJ2" s="39"/>
      <c r="AK2" s="39"/>
      <c r="AL2" s="39"/>
      <c r="AM2" s="39"/>
      <c r="AN2" s="39"/>
      <c r="AO2" s="39"/>
      <c r="AP2" s="39"/>
      <c r="AQ2" s="39"/>
      <c r="AR2" s="39"/>
      <c r="AS2" s="39"/>
    </row>
    <row r="3" spans="1:45" ht="90" customHeight="1" x14ac:dyDescent="0.25">
      <c r="A3" s="203" t="s">
        <v>426</v>
      </c>
      <c r="D3" s="23" t="s">
        <v>422</v>
      </c>
      <c r="F3" s="23" t="s">
        <v>283</v>
      </c>
      <c r="G3" s="199"/>
      <c r="H3" s="204" t="s">
        <v>452</v>
      </c>
      <c r="J3" s="24" t="s">
        <v>452</v>
      </c>
      <c r="K3" s="24" t="s">
        <v>453</v>
      </c>
      <c r="L3" s="24" t="s">
        <v>454</v>
      </c>
      <c r="M3" s="24" t="s">
        <v>455</v>
      </c>
      <c r="N3" s="24" t="s">
        <v>456</v>
      </c>
      <c r="O3" s="24" t="s">
        <v>457</v>
      </c>
      <c r="P3" s="38" t="s">
        <v>458</v>
      </c>
      <c r="Q3" s="24" t="s">
        <v>459</v>
      </c>
      <c r="R3" s="24" t="s">
        <v>460</v>
      </c>
      <c r="S3" s="24" t="s">
        <v>461</v>
      </c>
      <c r="T3" s="24" t="s">
        <v>452</v>
      </c>
      <c r="U3" s="24" t="s">
        <v>462</v>
      </c>
      <c r="V3" s="24" t="s">
        <v>452</v>
      </c>
      <c r="W3" s="24" t="s">
        <v>463</v>
      </c>
      <c r="X3" s="24" t="s">
        <v>464</v>
      </c>
      <c r="Y3" s="24" t="s">
        <v>465</v>
      </c>
      <c r="Z3" s="24" t="s">
        <v>466</v>
      </c>
      <c r="AA3" s="24" t="s">
        <v>467</v>
      </c>
      <c r="AB3" s="24" t="s">
        <v>468</v>
      </c>
      <c r="AC3" s="24" t="s">
        <v>469</v>
      </c>
      <c r="AD3" s="24" t="s">
        <v>461</v>
      </c>
      <c r="AE3" s="24" t="s">
        <v>470</v>
      </c>
      <c r="AF3" s="24" t="s">
        <v>471</v>
      </c>
      <c r="AG3" s="24" t="s">
        <v>93</v>
      </c>
      <c r="AH3" s="24" t="s">
        <v>472</v>
      </c>
      <c r="AI3" s="24" t="s">
        <v>473</v>
      </c>
      <c r="AJ3" s="39"/>
      <c r="AK3" s="39"/>
      <c r="AL3" s="39"/>
      <c r="AM3" s="39"/>
      <c r="AN3" s="39"/>
      <c r="AO3" s="39"/>
      <c r="AP3" s="39"/>
      <c r="AQ3" s="39"/>
      <c r="AR3" s="39"/>
      <c r="AS3" s="39"/>
    </row>
    <row r="4" spans="1:45" ht="75" customHeight="1" x14ac:dyDescent="0.25">
      <c r="A4" s="203" t="s">
        <v>427</v>
      </c>
      <c r="D4" s="23" t="s">
        <v>423</v>
      </c>
      <c r="F4" s="23" t="s">
        <v>284</v>
      </c>
      <c r="G4" s="199"/>
      <c r="H4" s="204" t="s">
        <v>461</v>
      </c>
      <c r="J4" s="24" t="s">
        <v>461</v>
      </c>
      <c r="K4" s="24" t="s">
        <v>474</v>
      </c>
      <c r="L4" s="24" t="s">
        <v>475</v>
      </c>
      <c r="M4" s="24" t="s">
        <v>476</v>
      </c>
      <c r="N4" s="24" t="s">
        <v>477</v>
      </c>
      <c r="O4" s="24" t="s">
        <v>478</v>
      </c>
      <c r="P4" s="38" t="s">
        <v>479</v>
      </c>
      <c r="Q4" s="24" t="s">
        <v>452</v>
      </c>
      <c r="R4" s="24" t="s">
        <v>480</v>
      </c>
      <c r="S4" s="24" t="s">
        <v>452</v>
      </c>
      <c r="T4" s="24" t="s">
        <v>461</v>
      </c>
      <c r="U4" s="24" t="s">
        <v>481</v>
      </c>
      <c r="V4" s="24" t="s">
        <v>461</v>
      </c>
      <c r="W4" s="24" t="s">
        <v>482</v>
      </c>
      <c r="X4" s="24" t="s">
        <v>483</v>
      </c>
      <c r="Y4" s="24" t="s">
        <v>484</v>
      </c>
      <c r="Z4" s="24" t="s">
        <v>485</v>
      </c>
      <c r="AA4" s="24" t="s">
        <v>486</v>
      </c>
      <c r="AB4" s="24" t="s">
        <v>487</v>
      </c>
      <c r="AC4" s="24" t="s">
        <v>488</v>
      </c>
      <c r="AD4" s="24" t="s">
        <v>489</v>
      </c>
      <c r="AE4" s="24" t="s">
        <v>490</v>
      </c>
      <c r="AF4" s="24" t="s">
        <v>491</v>
      </c>
      <c r="AG4" s="24" t="s">
        <v>94</v>
      </c>
      <c r="AH4" s="24" t="s">
        <v>492</v>
      </c>
      <c r="AI4" s="24" t="s">
        <v>493</v>
      </c>
      <c r="AJ4" s="39"/>
      <c r="AK4" s="39"/>
      <c r="AL4" s="39"/>
      <c r="AM4" s="39"/>
      <c r="AN4" s="39"/>
      <c r="AO4" s="39"/>
      <c r="AP4" s="39"/>
      <c r="AQ4" s="39"/>
      <c r="AR4" s="39"/>
      <c r="AS4" s="39"/>
    </row>
    <row r="5" spans="1:45" ht="60" customHeight="1" x14ac:dyDescent="0.25">
      <c r="A5" s="203" t="s">
        <v>428</v>
      </c>
      <c r="D5" s="23" t="s">
        <v>424</v>
      </c>
      <c r="G5" s="199"/>
      <c r="H5" s="204" t="s">
        <v>494</v>
      </c>
      <c r="J5" s="24" t="s">
        <v>494</v>
      </c>
      <c r="K5" s="24" t="s">
        <v>495</v>
      </c>
      <c r="L5" s="24" t="s">
        <v>496</v>
      </c>
      <c r="M5" s="24" t="s">
        <v>497</v>
      </c>
      <c r="N5" s="24" t="s">
        <v>498</v>
      </c>
      <c r="O5" s="24" t="s">
        <v>499</v>
      </c>
      <c r="P5" s="38" t="s">
        <v>500</v>
      </c>
      <c r="Q5" s="24" t="s">
        <v>501</v>
      </c>
      <c r="R5" s="24"/>
      <c r="S5" s="24" t="s">
        <v>502</v>
      </c>
      <c r="T5" s="24" t="s">
        <v>503</v>
      </c>
      <c r="U5" s="24" t="s">
        <v>504</v>
      </c>
      <c r="V5" s="24" t="s">
        <v>501</v>
      </c>
      <c r="W5" s="24" t="s">
        <v>505</v>
      </c>
      <c r="X5" s="24" t="s">
        <v>506</v>
      </c>
      <c r="Y5" s="24" t="s">
        <v>507</v>
      </c>
      <c r="Z5" s="24" t="s">
        <v>508</v>
      </c>
      <c r="AA5" s="24" t="s">
        <v>509</v>
      </c>
      <c r="AB5" s="24" t="s">
        <v>510</v>
      </c>
      <c r="AC5" s="24" t="s">
        <v>511</v>
      </c>
      <c r="AD5" s="24" t="s">
        <v>512</v>
      </c>
      <c r="AE5" s="24" t="s">
        <v>467</v>
      </c>
      <c r="AF5" s="24" t="s">
        <v>513</v>
      </c>
      <c r="AG5" s="24" t="s">
        <v>95</v>
      </c>
      <c r="AH5" s="24" t="s">
        <v>514</v>
      </c>
      <c r="AI5" s="24" t="s">
        <v>515</v>
      </c>
      <c r="AJ5" s="39"/>
      <c r="AK5" s="39"/>
      <c r="AL5" s="39"/>
      <c r="AM5" s="39"/>
      <c r="AN5" s="39"/>
      <c r="AO5" s="39"/>
      <c r="AP5" s="39"/>
      <c r="AQ5" s="39"/>
      <c r="AR5" s="39"/>
      <c r="AS5" s="39"/>
    </row>
    <row r="6" spans="1:45" ht="45" customHeight="1" x14ac:dyDescent="0.25">
      <c r="A6" s="203" t="s">
        <v>429</v>
      </c>
      <c r="G6" s="199"/>
      <c r="H6" s="205" t="s">
        <v>516</v>
      </c>
      <c r="J6" s="24" t="s">
        <v>516</v>
      </c>
      <c r="K6" s="24" t="s">
        <v>517</v>
      </c>
      <c r="L6" s="24"/>
      <c r="M6" s="24" t="s">
        <v>518</v>
      </c>
      <c r="N6" s="24" t="s">
        <v>519</v>
      </c>
      <c r="O6" s="24" t="s">
        <v>520</v>
      </c>
      <c r="P6" s="24"/>
      <c r="Q6" s="24"/>
      <c r="R6" s="24"/>
      <c r="S6" s="24"/>
      <c r="T6" s="24"/>
      <c r="U6" s="24" t="s">
        <v>515</v>
      </c>
      <c r="V6" s="24"/>
      <c r="W6" s="24" t="s">
        <v>521</v>
      </c>
      <c r="X6" s="24"/>
      <c r="Y6" s="24"/>
      <c r="Z6" s="24"/>
      <c r="AA6" s="24" t="s">
        <v>522</v>
      </c>
      <c r="AB6" s="24" t="s">
        <v>523</v>
      </c>
      <c r="AC6" s="24"/>
      <c r="AD6" s="24"/>
      <c r="AE6" s="24" t="s">
        <v>524</v>
      </c>
      <c r="AF6" s="24"/>
      <c r="AG6" s="24" t="s">
        <v>96</v>
      </c>
      <c r="AH6" s="24" t="s">
        <v>525</v>
      </c>
      <c r="AJ6" s="39"/>
      <c r="AK6" s="39"/>
      <c r="AL6" s="39"/>
      <c r="AM6" s="39"/>
      <c r="AN6" s="39"/>
      <c r="AO6" s="39"/>
      <c r="AP6" s="39"/>
      <c r="AQ6" s="39"/>
      <c r="AR6" s="39"/>
      <c r="AS6" s="39"/>
    </row>
    <row r="7" spans="1:45" ht="60" customHeight="1" x14ac:dyDescent="0.25">
      <c r="A7" s="203" t="s">
        <v>430</v>
      </c>
      <c r="D7" s="74" t="s">
        <v>280</v>
      </c>
      <c r="G7" s="199">
        <v>2</v>
      </c>
      <c r="H7" s="200" t="str">
        <f>A4</f>
        <v>JÕGEVAMAA KOOSTÖÖKODA</v>
      </c>
      <c r="J7" s="24"/>
      <c r="K7" s="24"/>
      <c r="L7" s="24"/>
      <c r="M7" s="24"/>
      <c r="N7" s="24"/>
      <c r="O7" s="24"/>
      <c r="P7" s="24"/>
      <c r="Q7" s="24"/>
      <c r="R7" s="24"/>
      <c r="S7" s="24"/>
      <c r="T7" s="24"/>
      <c r="U7" s="24"/>
      <c r="V7" s="24"/>
      <c r="W7" s="24"/>
      <c r="X7" s="24"/>
      <c r="Y7" s="24"/>
      <c r="Z7" s="24"/>
      <c r="AA7" s="24" t="s">
        <v>526</v>
      </c>
      <c r="AB7" s="24"/>
      <c r="AC7" s="24"/>
      <c r="AD7" s="24"/>
      <c r="AE7" s="24"/>
      <c r="AF7" s="24"/>
      <c r="AG7" s="206" t="s">
        <v>97</v>
      </c>
      <c r="AH7" s="24" t="s">
        <v>527</v>
      </c>
      <c r="AI7" s="24"/>
      <c r="AJ7" s="39"/>
      <c r="AK7" s="39"/>
      <c r="AL7" s="39"/>
      <c r="AM7" s="39"/>
      <c r="AN7" s="39"/>
      <c r="AO7" s="39"/>
      <c r="AP7" s="39"/>
      <c r="AQ7" s="39"/>
      <c r="AR7" s="39"/>
      <c r="AS7" s="39"/>
    </row>
    <row r="8" spans="1:45" ht="45" customHeight="1" x14ac:dyDescent="0.25">
      <c r="A8" s="203" t="s">
        <v>431</v>
      </c>
      <c r="D8" s="96" t="s">
        <v>282</v>
      </c>
      <c r="G8" s="199"/>
      <c r="H8" s="204" t="s">
        <v>453</v>
      </c>
      <c r="Q8" s="39"/>
      <c r="R8" s="39"/>
      <c r="S8" s="39"/>
      <c r="T8" s="39"/>
      <c r="U8" s="39"/>
      <c r="AI8" s="39"/>
      <c r="AJ8" s="39"/>
      <c r="AK8" s="39"/>
      <c r="AL8" s="39"/>
      <c r="AM8" s="39"/>
      <c r="AN8" s="39"/>
      <c r="AO8" s="39"/>
      <c r="AP8" s="39"/>
      <c r="AQ8" s="39"/>
      <c r="AR8" s="39"/>
      <c r="AS8" s="39"/>
    </row>
    <row r="9" spans="1:45" ht="30" customHeight="1" x14ac:dyDescent="0.25">
      <c r="A9" s="203" t="s">
        <v>432</v>
      </c>
      <c r="D9" s="96" t="s">
        <v>227</v>
      </c>
      <c r="G9" s="199"/>
      <c r="H9" s="204" t="s">
        <v>474</v>
      </c>
    </row>
    <row r="10" spans="1:45" ht="30" customHeight="1" x14ac:dyDescent="0.25">
      <c r="A10" s="203" t="s">
        <v>433</v>
      </c>
      <c r="D10" s="96" t="s">
        <v>254</v>
      </c>
      <c r="G10" s="199"/>
      <c r="H10" s="205" t="s">
        <v>495</v>
      </c>
    </row>
    <row r="11" spans="1:45" ht="30" customHeight="1" x14ac:dyDescent="0.25">
      <c r="A11" s="203" t="s">
        <v>434</v>
      </c>
      <c r="D11" s="96" t="s">
        <v>241</v>
      </c>
      <c r="G11" s="199"/>
      <c r="H11" s="204" t="s">
        <v>517</v>
      </c>
    </row>
    <row r="12" spans="1:45" ht="30" customHeight="1" x14ac:dyDescent="0.25">
      <c r="A12" s="203" t="s">
        <v>435</v>
      </c>
      <c r="G12" s="199">
        <v>3</v>
      </c>
      <c r="H12" s="207" t="str">
        <f>A5</f>
        <v>LÕUNA-JÄRVAMAA KOOSTÖÖKOGU</v>
      </c>
    </row>
    <row r="13" spans="1:45" ht="30" customHeight="1" x14ac:dyDescent="0.25">
      <c r="A13" s="203" t="s">
        <v>436</v>
      </c>
      <c r="G13" s="199"/>
      <c r="H13" s="205" t="s">
        <v>454</v>
      </c>
    </row>
    <row r="14" spans="1:45" ht="60" customHeight="1" x14ac:dyDescent="0.25">
      <c r="A14" s="203" t="s">
        <v>437</v>
      </c>
      <c r="G14" s="199"/>
      <c r="H14" s="205" t="s">
        <v>475</v>
      </c>
      <c r="T14" s="208" t="s">
        <v>501</v>
      </c>
    </row>
    <row r="15" spans="1:45" ht="30" customHeight="1" x14ac:dyDescent="0.25">
      <c r="A15" s="203" t="s">
        <v>438</v>
      </c>
      <c r="G15" s="199"/>
      <c r="H15" s="205" t="s">
        <v>496</v>
      </c>
      <c r="T15" s="208" t="s">
        <v>439</v>
      </c>
    </row>
    <row r="16" spans="1:45" x14ac:dyDescent="0.25">
      <c r="A16" s="203" t="s">
        <v>439</v>
      </c>
      <c r="G16" s="199">
        <v>4</v>
      </c>
      <c r="H16" s="200" t="str">
        <f>A6</f>
        <v>LÄÄNE-HARJU KOOSTÖÖKOGU</v>
      </c>
      <c r="T16" s="208" t="s">
        <v>463</v>
      </c>
    </row>
    <row r="17" spans="1:20" x14ac:dyDescent="0.25">
      <c r="A17" s="203" t="s">
        <v>440</v>
      </c>
      <c r="G17" s="199"/>
      <c r="H17" s="204" t="s">
        <v>455</v>
      </c>
      <c r="T17" s="208" t="s">
        <v>482</v>
      </c>
    </row>
    <row r="18" spans="1:20" x14ac:dyDescent="0.25">
      <c r="A18" s="203" t="s">
        <v>441</v>
      </c>
      <c r="G18" s="199"/>
      <c r="H18" s="204" t="s">
        <v>476</v>
      </c>
      <c r="T18" s="208" t="s">
        <v>505</v>
      </c>
    </row>
    <row r="19" spans="1:20" x14ac:dyDescent="0.25">
      <c r="A19" s="203" t="s">
        <v>442</v>
      </c>
      <c r="G19" s="199"/>
      <c r="H19" s="204" t="s">
        <v>497</v>
      </c>
      <c r="T19" s="208" t="s">
        <v>521</v>
      </c>
    </row>
    <row r="20" spans="1:20" ht="30" customHeight="1" x14ac:dyDescent="0.25">
      <c r="A20" s="203" t="s">
        <v>443</v>
      </c>
      <c r="G20" s="199"/>
      <c r="H20" s="205" t="s">
        <v>518</v>
      </c>
      <c r="T20" s="208" t="s">
        <v>440</v>
      </c>
    </row>
    <row r="21" spans="1:20" ht="24" customHeight="1" x14ac:dyDescent="0.25">
      <c r="A21" s="203" t="s">
        <v>444</v>
      </c>
      <c r="F21" s="209"/>
      <c r="G21" s="210">
        <v>5</v>
      </c>
      <c r="H21" s="211" t="s">
        <v>430</v>
      </c>
      <c r="T21" s="208" t="s">
        <v>464</v>
      </c>
    </row>
    <row r="22" spans="1:20" ht="15.75" customHeight="1" x14ac:dyDescent="0.25">
      <c r="A22" s="203" t="s">
        <v>445</v>
      </c>
      <c r="G22" s="199"/>
      <c r="H22" s="200" t="s">
        <v>456</v>
      </c>
      <c r="T22" s="208" t="s">
        <v>483</v>
      </c>
    </row>
    <row r="23" spans="1:20" ht="15.75" customHeight="1" x14ac:dyDescent="0.25">
      <c r="A23" s="203" t="s">
        <v>446</v>
      </c>
      <c r="G23" s="199"/>
      <c r="H23" s="204" t="s">
        <v>477</v>
      </c>
      <c r="T23" s="208" t="s">
        <v>506</v>
      </c>
    </row>
    <row r="24" spans="1:20" ht="15.75" customHeight="1" x14ac:dyDescent="0.25">
      <c r="A24" s="203" t="s">
        <v>447</v>
      </c>
      <c r="G24" s="199"/>
      <c r="H24" s="204" t="s">
        <v>498</v>
      </c>
      <c r="T24" s="208" t="s">
        <v>441</v>
      </c>
    </row>
    <row r="25" spans="1:20" ht="15.75" customHeight="1" x14ac:dyDescent="0.25">
      <c r="A25" s="203" t="s">
        <v>448</v>
      </c>
      <c r="G25" s="199"/>
      <c r="H25" s="204" t="s">
        <v>519</v>
      </c>
      <c r="T25" s="208" t="s">
        <v>465</v>
      </c>
    </row>
    <row r="26" spans="1:20" ht="30" customHeight="1" x14ac:dyDescent="0.25">
      <c r="A26" s="203" t="s">
        <v>449</v>
      </c>
      <c r="G26" s="199">
        <v>6</v>
      </c>
      <c r="H26" s="207" t="str">
        <f>A8</f>
        <v>MITTETULUNDUSÜHING HIIDLASTE KOOSTÖÖKOGU</v>
      </c>
      <c r="T26" s="208" t="s">
        <v>484</v>
      </c>
    </row>
    <row r="27" spans="1:20" ht="15.75" customHeight="1" x14ac:dyDescent="0.25">
      <c r="A27" s="203" t="s">
        <v>450</v>
      </c>
      <c r="G27" s="199"/>
      <c r="H27" s="204" t="s">
        <v>457</v>
      </c>
      <c r="T27" s="208" t="s">
        <v>507</v>
      </c>
    </row>
    <row r="28" spans="1:20" ht="30" customHeight="1" x14ac:dyDescent="0.25">
      <c r="A28" s="203" t="s">
        <v>451</v>
      </c>
      <c r="G28" s="199"/>
      <c r="H28" s="205" t="s">
        <v>478</v>
      </c>
      <c r="T28" s="208" t="s">
        <v>442</v>
      </c>
    </row>
    <row r="29" spans="1:20" ht="15.75" customHeight="1" x14ac:dyDescent="0.25">
      <c r="G29" s="199"/>
      <c r="H29" s="204" t="s">
        <v>499</v>
      </c>
      <c r="T29" s="208" t="s">
        <v>466</v>
      </c>
    </row>
    <row r="30" spans="1:20" ht="15.75" customHeight="1" x14ac:dyDescent="0.25">
      <c r="G30" s="199"/>
      <c r="H30" s="204" t="s">
        <v>520</v>
      </c>
      <c r="T30" s="208" t="s">
        <v>485</v>
      </c>
    </row>
    <row r="31" spans="1:20" ht="30" customHeight="1" x14ac:dyDescent="0.25">
      <c r="G31" s="199">
        <v>7</v>
      </c>
      <c r="H31" s="207" t="str">
        <f>A9</f>
        <v>MITTETULUNDUSÜHING JÄRVA ARENGU PARTNERID</v>
      </c>
      <c r="J31" s="39"/>
      <c r="T31" s="208" t="s">
        <v>508</v>
      </c>
    </row>
    <row r="32" spans="1:20" ht="30.75" customHeight="1" x14ac:dyDescent="0.25">
      <c r="G32" s="199"/>
      <c r="H32" s="205" t="s">
        <v>458</v>
      </c>
      <c r="J32" s="39"/>
      <c r="T32" s="208" t="s">
        <v>443</v>
      </c>
    </row>
    <row r="33" spans="6:20" ht="60" customHeight="1" x14ac:dyDescent="0.25">
      <c r="G33" s="199"/>
      <c r="H33" s="205" t="s">
        <v>479</v>
      </c>
      <c r="J33" s="39"/>
      <c r="T33" s="208" t="s">
        <v>467</v>
      </c>
    </row>
    <row r="34" spans="6:20" ht="45" customHeight="1" x14ac:dyDescent="0.25">
      <c r="G34" s="199"/>
      <c r="H34" s="205" t="s">
        <v>500</v>
      </c>
      <c r="J34" s="39"/>
      <c r="T34" s="208" t="s">
        <v>486</v>
      </c>
    </row>
    <row r="35" spans="6:20" ht="45" customHeight="1" x14ac:dyDescent="0.25">
      <c r="F35" s="209"/>
      <c r="G35" s="199">
        <v>8</v>
      </c>
      <c r="H35" s="205" t="str">
        <f>A10</f>
        <v>MITTETULUNDUSÜHING KIRDERANNIKU KOOSTÖÖKOGU</v>
      </c>
      <c r="J35" s="39"/>
      <c r="T35" s="208" t="s">
        <v>509</v>
      </c>
    </row>
    <row r="36" spans="6:20" ht="30" customHeight="1" x14ac:dyDescent="0.25">
      <c r="G36" s="199"/>
      <c r="H36" s="205" t="s">
        <v>459</v>
      </c>
      <c r="J36" s="39"/>
      <c r="T36" s="208" t="s">
        <v>522</v>
      </c>
    </row>
    <row r="37" spans="6:20" ht="15.75" customHeight="1" x14ac:dyDescent="0.25">
      <c r="G37" s="199"/>
      <c r="H37" s="205" t="s">
        <v>452</v>
      </c>
      <c r="J37" s="39"/>
      <c r="T37" s="208" t="s">
        <v>526</v>
      </c>
    </row>
    <row r="38" spans="6:20" ht="30" customHeight="1" x14ac:dyDescent="0.25">
      <c r="G38" s="199"/>
      <c r="H38" s="205" t="s">
        <v>501</v>
      </c>
      <c r="J38" s="39"/>
      <c r="T38" s="208" t="s">
        <v>444</v>
      </c>
    </row>
    <row r="39" spans="6:20" ht="30" customHeight="1" x14ac:dyDescent="0.25">
      <c r="G39" s="199">
        <v>9</v>
      </c>
      <c r="H39" s="207" t="str">
        <f>A11</f>
        <v>MITTETULUNDUSÜHING KODUKANT LÄÄNEMAA</v>
      </c>
      <c r="J39" s="39"/>
      <c r="T39" s="208" t="s">
        <v>468</v>
      </c>
    </row>
    <row r="40" spans="6:20" ht="30" customHeight="1" x14ac:dyDescent="0.25">
      <c r="G40" s="199"/>
      <c r="H40" s="205" t="s">
        <v>460</v>
      </c>
      <c r="J40" s="39"/>
      <c r="T40" s="208" t="s">
        <v>487</v>
      </c>
    </row>
    <row r="41" spans="6:20" ht="15.75" customHeight="1" x14ac:dyDescent="0.25">
      <c r="G41" s="199"/>
      <c r="H41" s="205" t="s">
        <v>480</v>
      </c>
      <c r="J41" s="39"/>
      <c r="T41" s="208" t="s">
        <v>510</v>
      </c>
    </row>
    <row r="42" spans="6:20" ht="15.75" customHeight="1" x14ac:dyDescent="0.25">
      <c r="G42" s="199">
        <v>10</v>
      </c>
      <c r="H42" s="200" t="str">
        <f>A12</f>
        <v>MITTETULUNDUSÜHING PAIK</v>
      </c>
      <c r="J42" s="39"/>
      <c r="T42" s="208" t="s">
        <v>523</v>
      </c>
    </row>
    <row r="43" spans="6:20" ht="15.75" customHeight="1" x14ac:dyDescent="0.25">
      <c r="G43" s="199"/>
      <c r="H43" s="205" t="s">
        <v>461</v>
      </c>
      <c r="J43" s="39"/>
      <c r="T43" s="208" t="s">
        <v>445</v>
      </c>
    </row>
    <row r="44" spans="6:20" ht="15.75" customHeight="1" x14ac:dyDescent="0.25">
      <c r="G44" s="199"/>
      <c r="H44" s="205" t="s">
        <v>452</v>
      </c>
      <c r="T44" s="208" t="s">
        <v>469</v>
      </c>
    </row>
    <row r="45" spans="6:20" ht="45" customHeight="1" x14ac:dyDescent="0.25">
      <c r="G45" s="199"/>
      <c r="H45" s="205" t="s">
        <v>502</v>
      </c>
      <c r="T45" s="208" t="s">
        <v>488</v>
      </c>
    </row>
    <row r="46" spans="6:20" ht="30" customHeight="1" x14ac:dyDescent="0.25">
      <c r="G46" s="199">
        <v>11</v>
      </c>
      <c r="H46" s="207" t="str">
        <f>A13</f>
        <v>MITTETULUNDUSÜHING PARTNERID</v>
      </c>
      <c r="T46" s="208" t="s">
        <v>511</v>
      </c>
    </row>
    <row r="47" spans="6:20" ht="15.75" customHeight="1" x14ac:dyDescent="0.25">
      <c r="G47" s="199"/>
      <c r="H47" s="205" t="s">
        <v>452</v>
      </c>
      <c r="T47" s="208" t="s">
        <v>446</v>
      </c>
    </row>
    <row r="48" spans="6:20" ht="15.75" customHeight="1" x14ac:dyDescent="0.25">
      <c r="G48" s="199"/>
      <c r="H48" s="205" t="s">
        <v>461</v>
      </c>
      <c r="T48" s="208" t="s">
        <v>461</v>
      </c>
    </row>
    <row r="49" spans="7:20" ht="15.75" customHeight="1" x14ac:dyDescent="0.25">
      <c r="G49" s="199"/>
      <c r="H49" s="205" t="s">
        <v>503</v>
      </c>
      <c r="T49" s="208" t="s">
        <v>489</v>
      </c>
    </row>
    <row r="50" spans="7:20" ht="45" customHeight="1" x14ac:dyDescent="0.25">
      <c r="G50" s="199">
        <v>12</v>
      </c>
      <c r="H50" s="207" t="str">
        <f>A14</f>
        <v>MITTETULUNDUSÜHING PEIPSI-ALUTAGUSE KOOSTÖÖKODA</v>
      </c>
      <c r="T50" s="208" t="s">
        <v>512</v>
      </c>
    </row>
    <row r="51" spans="7:20" ht="30" customHeight="1" x14ac:dyDescent="0.25">
      <c r="G51" s="199"/>
      <c r="H51" s="205" t="s">
        <v>462</v>
      </c>
      <c r="T51" s="208" t="s">
        <v>447</v>
      </c>
    </row>
    <row r="52" spans="7:20" ht="45" customHeight="1" x14ac:dyDescent="0.25">
      <c r="G52" s="199"/>
      <c r="H52" s="205" t="s">
        <v>481</v>
      </c>
      <c r="T52" s="208" t="s">
        <v>470</v>
      </c>
    </row>
    <row r="53" spans="7:20" ht="30" customHeight="1" x14ac:dyDescent="0.25">
      <c r="G53" s="199"/>
      <c r="H53" s="205" t="s">
        <v>504</v>
      </c>
      <c r="T53" s="208" t="s">
        <v>490</v>
      </c>
    </row>
    <row r="54" spans="7:20" ht="30" customHeight="1" x14ac:dyDescent="0.25">
      <c r="G54" s="199"/>
      <c r="H54" s="205" t="s">
        <v>515</v>
      </c>
      <c r="T54" s="208" t="s">
        <v>467</v>
      </c>
    </row>
    <row r="55" spans="7:20" ht="30" customHeight="1" x14ac:dyDescent="0.25">
      <c r="G55" s="199">
        <v>13</v>
      </c>
      <c r="H55" s="207" t="str">
        <f>A15</f>
        <v>MITTETULUNDUSÜHING PIIRIVEERE LIIDER</v>
      </c>
      <c r="T55" s="208" t="s">
        <v>524</v>
      </c>
    </row>
    <row r="56" spans="7:20" ht="15.75" customHeight="1" x14ac:dyDescent="0.25">
      <c r="G56" s="199"/>
      <c r="H56" s="205" t="s">
        <v>452</v>
      </c>
      <c r="T56" s="208" t="s">
        <v>448</v>
      </c>
    </row>
    <row r="57" spans="7:20" ht="15.75" customHeight="1" x14ac:dyDescent="0.25">
      <c r="G57" s="199"/>
      <c r="H57" s="205" t="s">
        <v>461</v>
      </c>
      <c r="T57" s="208" t="s">
        <v>471</v>
      </c>
    </row>
    <row r="58" spans="7:20" ht="30" customHeight="1" x14ac:dyDescent="0.25">
      <c r="G58" s="199"/>
      <c r="H58" s="205" t="s">
        <v>501</v>
      </c>
      <c r="T58" s="208" t="s">
        <v>491</v>
      </c>
    </row>
    <row r="59" spans="7:20" ht="45" customHeight="1" x14ac:dyDescent="0.25">
      <c r="G59" s="199">
        <v>14</v>
      </c>
      <c r="H59" s="205" t="str">
        <f>A16</f>
        <v>MITTETULUNDUSÜHING PÕHJA-HARJU KOOSTÖÖKOGU</v>
      </c>
      <c r="T59" s="208" t="s">
        <v>513</v>
      </c>
    </row>
    <row r="60" spans="7:20" ht="30" customHeight="1" x14ac:dyDescent="0.25">
      <c r="G60" s="199"/>
      <c r="H60" s="205" t="s">
        <v>463</v>
      </c>
      <c r="T60" s="208" t="s">
        <v>449</v>
      </c>
    </row>
    <row r="61" spans="7:20" ht="30" customHeight="1" x14ac:dyDescent="0.25">
      <c r="G61" s="199"/>
      <c r="H61" s="205" t="s">
        <v>482</v>
      </c>
      <c r="T61" s="208" t="s">
        <v>93</v>
      </c>
    </row>
    <row r="62" spans="7:20" ht="15.75" customHeight="1" x14ac:dyDescent="0.25">
      <c r="G62" s="199"/>
      <c r="H62" s="205" t="s">
        <v>505</v>
      </c>
      <c r="T62" s="208" t="s">
        <v>94</v>
      </c>
    </row>
    <row r="63" spans="7:20" ht="30" customHeight="1" x14ac:dyDescent="0.25">
      <c r="G63" s="199"/>
      <c r="H63" s="205" t="s">
        <v>521</v>
      </c>
      <c r="T63" s="208" t="s">
        <v>95</v>
      </c>
    </row>
    <row r="64" spans="7:20" ht="45" customHeight="1" x14ac:dyDescent="0.25">
      <c r="G64" s="199">
        <v>15</v>
      </c>
      <c r="H64" s="205" t="str">
        <f>A17</f>
        <v>MITTETULUNDUSÜHING RAPLAMAA PARTNERLUSKOGU</v>
      </c>
      <c r="T64" s="208" t="s">
        <v>96</v>
      </c>
    </row>
    <row r="65" spans="7:20" ht="45" customHeight="1" x14ac:dyDescent="0.25">
      <c r="G65" s="199"/>
      <c r="H65" s="212" t="s">
        <v>464</v>
      </c>
      <c r="T65" s="208" t="s">
        <v>450</v>
      </c>
    </row>
    <row r="66" spans="7:20" ht="45" customHeight="1" x14ac:dyDescent="0.25">
      <c r="H66" s="205" t="s">
        <v>483</v>
      </c>
      <c r="T66" s="208" t="s">
        <v>472</v>
      </c>
    </row>
    <row r="67" spans="7:20" ht="15.75" customHeight="1" x14ac:dyDescent="0.25">
      <c r="H67" s="205" t="s">
        <v>506</v>
      </c>
      <c r="T67" s="208" t="s">
        <v>492</v>
      </c>
    </row>
    <row r="68" spans="7:20" ht="30" customHeight="1" x14ac:dyDescent="0.25">
      <c r="G68" s="208">
        <v>16</v>
      </c>
      <c r="H68" s="212" t="str">
        <f>A18</f>
        <v>MITTETULUNDUSÜHING SAARTE KOOSTÖÖKOGU</v>
      </c>
      <c r="T68" s="208" t="s">
        <v>514</v>
      </c>
    </row>
    <row r="69" spans="7:20" ht="30" customHeight="1" x14ac:dyDescent="0.25">
      <c r="H69" s="212" t="s">
        <v>465</v>
      </c>
      <c r="T69" s="208" t="s">
        <v>525</v>
      </c>
    </row>
    <row r="70" spans="7:20" ht="45" customHeight="1" x14ac:dyDescent="0.25">
      <c r="H70" s="212" t="s">
        <v>484</v>
      </c>
      <c r="T70" s="208" t="s">
        <v>527</v>
      </c>
    </row>
    <row r="71" spans="7:20" ht="45" customHeight="1" x14ac:dyDescent="0.25">
      <c r="H71" s="212" t="s">
        <v>507</v>
      </c>
      <c r="T71" s="208" t="s">
        <v>451</v>
      </c>
    </row>
    <row r="72" spans="7:20" ht="45" customHeight="1" x14ac:dyDescent="0.25">
      <c r="G72" s="208">
        <v>17</v>
      </c>
      <c r="H72" s="212" t="str">
        <f>A19</f>
        <v>MITTETULUNDUSÜHING VALGAMAA PARTNERLUSKOGU</v>
      </c>
      <c r="T72" s="208" t="s">
        <v>473</v>
      </c>
    </row>
    <row r="73" spans="7:20" ht="45" customHeight="1" x14ac:dyDescent="0.25">
      <c r="H73" s="212" t="s">
        <v>466</v>
      </c>
      <c r="T73" s="208" t="s">
        <v>493</v>
      </c>
    </row>
    <row r="74" spans="7:20" ht="45" customHeight="1" x14ac:dyDescent="0.25">
      <c r="H74" s="212" t="s">
        <v>485</v>
      </c>
      <c r="T74" s="208" t="s">
        <v>515</v>
      </c>
    </row>
    <row r="75" spans="7:20" ht="75" customHeight="1" x14ac:dyDescent="0.25">
      <c r="H75" s="212" t="s">
        <v>508</v>
      </c>
    </row>
    <row r="76" spans="7:20" ht="30" customHeight="1" x14ac:dyDescent="0.25">
      <c r="G76" s="208">
        <v>18</v>
      </c>
      <c r="H76" s="212" t="str">
        <f>A20</f>
        <v>MITTETULUNDUSÜHING VIRUMAA KOOSTÖÖKOGU</v>
      </c>
    </row>
    <row r="77" spans="7:20" ht="15.75" customHeight="1" x14ac:dyDescent="0.25">
      <c r="H77" s="52" t="s">
        <v>467</v>
      </c>
    </row>
    <row r="78" spans="7:20" ht="30" customHeight="1" x14ac:dyDescent="0.25">
      <c r="H78" s="212" t="s">
        <v>486</v>
      </c>
    </row>
    <row r="79" spans="7:20" ht="30" customHeight="1" x14ac:dyDescent="0.25">
      <c r="H79" s="212" t="s">
        <v>509</v>
      </c>
    </row>
    <row r="80" spans="7:20" ht="30" customHeight="1" x14ac:dyDescent="0.25">
      <c r="H80" s="212" t="s">
        <v>522</v>
      </c>
    </row>
    <row r="81" spans="7:8" ht="30" customHeight="1" x14ac:dyDescent="0.25">
      <c r="H81" s="212" t="s">
        <v>526</v>
      </c>
    </row>
    <row r="82" spans="7:8" ht="30" customHeight="1" x14ac:dyDescent="0.25">
      <c r="G82" s="208">
        <v>19</v>
      </c>
      <c r="H82" s="212" t="str">
        <f>A21</f>
        <v>MITTETULUNDUSÜHING VÕRTSJÄRVE ÜHENDUS</v>
      </c>
    </row>
    <row r="83" spans="7:8" ht="30" customHeight="1" x14ac:dyDescent="0.25">
      <c r="H83" s="213" t="s">
        <v>468</v>
      </c>
    </row>
    <row r="84" spans="7:8" ht="30" customHeight="1" x14ac:dyDescent="0.25">
      <c r="H84" s="213" t="s">
        <v>487</v>
      </c>
    </row>
    <row r="85" spans="7:8" ht="30" customHeight="1" x14ac:dyDescent="0.25">
      <c r="H85" s="213" t="s">
        <v>510</v>
      </c>
    </row>
    <row r="86" spans="7:8" ht="15.75" customHeight="1" x14ac:dyDescent="0.25">
      <c r="H86" s="213" t="s">
        <v>523</v>
      </c>
    </row>
    <row r="87" spans="7:8" ht="30" customHeight="1" x14ac:dyDescent="0.25">
      <c r="G87" s="208">
        <v>20</v>
      </c>
      <c r="H87" s="212" t="str">
        <f>A22</f>
        <v>MITTETULUNDUSÜHING VÕRUMAA PARTNERLUSKOGU</v>
      </c>
    </row>
    <row r="88" spans="7:8" ht="15.75" customHeight="1" x14ac:dyDescent="0.25">
      <c r="H88" s="212" t="s">
        <v>469</v>
      </c>
    </row>
    <row r="89" spans="7:8" ht="15.75" customHeight="1" x14ac:dyDescent="0.25">
      <c r="H89" s="212" t="s">
        <v>488</v>
      </c>
    </row>
    <row r="90" spans="7:8" ht="30" customHeight="1" x14ac:dyDescent="0.25">
      <c r="H90" s="212" t="s">
        <v>511</v>
      </c>
    </row>
    <row r="91" spans="7:8" ht="15.75" customHeight="1" x14ac:dyDescent="0.25">
      <c r="G91" s="208">
        <v>21</v>
      </c>
      <c r="H91" s="214" t="str">
        <f>A23</f>
        <v>MULGIMAA ARENDUSKODA</v>
      </c>
    </row>
    <row r="92" spans="7:8" ht="15.75" customHeight="1" x14ac:dyDescent="0.25">
      <c r="H92" s="212" t="s">
        <v>461</v>
      </c>
    </row>
    <row r="93" spans="7:8" ht="30" customHeight="1" x14ac:dyDescent="0.25">
      <c r="H93" s="212" t="s">
        <v>489</v>
      </c>
    </row>
    <row r="94" spans="7:8" ht="30" customHeight="1" x14ac:dyDescent="0.25">
      <c r="H94" s="212" t="s">
        <v>512</v>
      </c>
    </row>
    <row r="95" spans="7:8" ht="15.75" customHeight="1" x14ac:dyDescent="0.25">
      <c r="G95" s="208">
        <v>22</v>
      </c>
      <c r="H95" s="214" t="str">
        <f>A24</f>
        <v>NELJA VALLA KOGU</v>
      </c>
    </row>
    <row r="96" spans="7:8" ht="30" customHeight="1" x14ac:dyDescent="0.25">
      <c r="H96" s="212" t="s">
        <v>470</v>
      </c>
    </row>
    <row r="97" spans="7:8" ht="30" customHeight="1" x14ac:dyDescent="0.25">
      <c r="H97" s="212" t="s">
        <v>490</v>
      </c>
    </row>
    <row r="98" spans="7:8" ht="30" customHeight="1" x14ac:dyDescent="0.25">
      <c r="H98" s="212" t="s">
        <v>467</v>
      </c>
    </row>
    <row r="99" spans="7:8" ht="30" customHeight="1" x14ac:dyDescent="0.25">
      <c r="H99" s="212" t="s">
        <v>524</v>
      </c>
    </row>
    <row r="100" spans="7:8" ht="15.75" customHeight="1" x14ac:dyDescent="0.25">
      <c r="G100" s="208">
        <v>23</v>
      </c>
      <c r="H100" s="52" t="str">
        <f>A25</f>
        <v>PÕLVAMAA PARTNERLUSKOGU</v>
      </c>
    </row>
    <row r="101" spans="7:8" ht="15.75" customHeight="1" x14ac:dyDescent="0.25">
      <c r="H101" s="212" t="s">
        <v>471</v>
      </c>
    </row>
    <row r="102" spans="7:8" ht="45" customHeight="1" x14ac:dyDescent="0.25">
      <c r="H102" s="212" t="s">
        <v>491</v>
      </c>
    </row>
    <row r="103" spans="7:8" ht="30" customHeight="1" x14ac:dyDescent="0.25">
      <c r="H103" s="212" t="s">
        <v>513</v>
      </c>
    </row>
    <row r="104" spans="7:8" ht="30" customHeight="1" x14ac:dyDescent="0.25">
      <c r="G104" s="208">
        <v>24</v>
      </c>
      <c r="H104" s="212" t="str">
        <f>A26</f>
        <v>PÄRNU LAHE PARTNERLUSKOGU</v>
      </c>
    </row>
    <row r="105" spans="7:8" ht="30" customHeight="1" x14ac:dyDescent="0.25">
      <c r="H105" s="212" t="s">
        <v>93</v>
      </c>
    </row>
    <row r="106" spans="7:8" ht="15.75" customHeight="1" x14ac:dyDescent="0.25">
      <c r="H106" s="212" t="s">
        <v>94</v>
      </c>
    </row>
    <row r="107" spans="7:8" ht="30" customHeight="1" x14ac:dyDescent="0.25">
      <c r="H107" s="212" t="s">
        <v>95</v>
      </c>
    </row>
    <row r="108" spans="7:8" ht="30" customHeight="1" x14ac:dyDescent="0.25">
      <c r="H108" s="212" t="s">
        <v>96</v>
      </c>
    </row>
    <row r="109" spans="7:8" ht="30" customHeight="1" x14ac:dyDescent="0.25">
      <c r="G109" s="208">
        <v>25</v>
      </c>
      <c r="H109" s="212" t="str">
        <f>A27</f>
        <v>ROHELISE JÕEMAA KOOSTÖÖKOGU</v>
      </c>
    </row>
    <row r="110" spans="7:8" ht="90" customHeight="1" x14ac:dyDescent="0.25">
      <c r="H110" s="212" t="s">
        <v>472</v>
      </c>
    </row>
    <row r="111" spans="7:8" ht="60" customHeight="1" x14ac:dyDescent="0.25">
      <c r="H111" s="212" t="s">
        <v>492</v>
      </c>
    </row>
    <row r="112" spans="7:8" ht="60" customHeight="1" x14ac:dyDescent="0.25">
      <c r="H112" s="212" t="s">
        <v>514</v>
      </c>
    </row>
    <row r="113" spans="7:8" ht="30" customHeight="1" x14ac:dyDescent="0.25">
      <c r="H113" s="212" t="s">
        <v>525</v>
      </c>
    </row>
    <row r="114" spans="7:8" ht="45" customHeight="1" x14ac:dyDescent="0.25">
      <c r="H114" s="212" t="s">
        <v>527</v>
      </c>
    </row>
    <row r="115" spans="7:8" ht="15.75" customHeight="1" x14ac:dyDescent="0.25">
      <c r="G115" s="208">
        <v>26</v>
      </c>
      <c r="H115" s="52" t="str">
        <f>A28</f>
        <v>TARTUMAA ARENDUSSELTS</v>
      </c>
    </row>
    <row r="116" spans="7:8" ht="45" customHeight="1" x14ac:dyDescent="0.25">
      <c r="H116" s="212" t="s">
        <v>473</v>
      </c>
    </row>
    <row r="117" spans="7:8" ht="30" customHeight="1" x14ac:dyDescent="0.25">
      <c r="H117" s="212" t="s">
        <v>493</v>
      </c>
    </row>
    <row r="118" spans="7:8" ht="30" customHeight="1" x14ac:dyDescent="0.25">
      <c r="H118" s="212" t="s">
        <v>515</v>
      </c>
    </row>
    <row r="119" spans="7:8" ht="15.75" customHeight="1" x14ac:dyDescent="0.25"/>
    <row r="120" spans="7:8" ht="15.75" customHeight="1" x14ac:dyDescent="0.25"/>
    <row r="121" spans="7:8" ht="15.75" customHeight="1" x14ac:dyDescent="0.25"/>
    <row r="122" spans="7:8" ht="15.75" customHeight="1" x14ac:dyDescent="0.25"/>
    <row r="123" spans="7:8" ht="15.75" customHeight="1" x14ac:dyDescent="0.25"/>
    <row r="124" spans="7:8" ht="15.75" customHeight="1" x14ac:dyDescent="0.25"/>
    <row r="125" spans="7:8" ht="15.75" customHeight="1" x14ac:dyDescent="0.25"/>
    <row r="126" spans="7:8" ht="15.75" customHeight="1" x14ac:dyDescent="0.25"/>
    <row r="127" spans="7:8" ht="15.75" customHeight="1" x14ac:dyDescent="0.25"/>
    <row r="128" spans="7: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InputMessage="1" showErrorMessage="1" prompt=" - " sqref="AG7" xr:uid="{00000000-0002-0000-0B00-000000000000}">
      <formula1>INDIRECT(AF7)</formula1>
    </dataValidation>
  </dataValidations>
  <pageMargins left="0.7" right="0.7" top="0.75" bottom="0.75" header="0" footer="0"/>
  <pageSetup orientation="landscape"/>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1:A1000"/>
  <sheetViews>
    <sheetView workbookViewId="0"/>
  </sheetViews>
  <sheetFormatPr defaultColWidth="14.42578125" defaultRowHeight="15" customHeight="1" x14ac:dyDescent="0.25"/>
  <cols>
    <col min="1" max="1" width="18" customWidth="1"/>
    <col min="2" max="26" width="8"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00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ColWidth="14.42578125" defaultRowHeight="15" customHeight="1" x14ac:dyDescent="0.25"/>
  <cols>
    <col min="1" max="1" width="24.42578125" customWidth="1"/>
    <col min="2" max="2" width="39.28515625" customWidth="1"/>
    <col min="3" max="3" width="32" customWidth="1"/>
    <col min="4" max="7" width="10.7109375" customWidth="1"/>
    <col min="8" max="9" width="12.140625" customWidth="1"/>
    <col min="10" max="10" width="10.7109375" customWidth="1"/>
    <col min="11" max="12" width="12.140625" customWidth="1"/>
    <col min="13" max="13" width="11.42578125" hidden="1" customWidth="1"/>
    <col min="14" max="14" width="12" hidden="1" customWidth="1"/>
    <col min="15" max="15" width="12.28515625" hidden="1" customWidth="1"/>
    <col min="16" max="16" width="11.85546875" hidden="1" customWidth="1"/>
    <col min="17" max="17" width="13.7109375" hidden="1" customWidth="1"/>
    <col min="18" max="18" width="12.42578125" customWidth="1"/>
    <col min="19" max="19" width="13.28515625" customWidth="1"/>
    <col min="20" max="20" width="12.7109375" hidden="1" customWidth="1"/>
    <col min="21" max="21" width="12" hidden="1" customWidth="1"/>
    <col min="22" max="22" width="11.7109375" hidden="1" customWidth="1"/>
    <col min="23" max="23" width="12.28515625" hidden="1" customWidth="1"/>
    <col min="24" max="24" width="13.42578125" hidden="1" customWidth="1"/>
    <col min="25" max="25" width="14.42578125" hidden="1" customWidth="1"/>
    <col min="26" max="26" width="11.5703125" hidden="1" customWidth="1"/>
    <col min="27" max="27" width="11.7109375" customWidth="1"/>
    <col min="28" max="28" width="10.7109375" hidden="1" customWidth="1"/>
    <col min="29" max="29" width="11.5703125" hidden="1" customWidth="1"/>
    <col min="30" max="30" width="10.85546875" hidden="1" customWidth="1"/>
    <col min="31" max="31" width="13.5703125" hidden="1" customWidth="1"/>
    <col min="32" max="32" width="14.28515625" hidden="1" customWidth="1"/>
    <col min="33" max="33" width="11.28515625" hidden="1" customWidth="1"/>
    <col min="34" max="34" width="11.85546875" hidden="1" customWidth="1"/>
    <col min="35" max="35" width="13.85546875" customWidth="1"/>
    <col min="36" max="36" width="7.7109375" hidden="1" customWidth="1"/>
    <col min="37" max="37" width="12.42578125" hidden="1" customWidth="1"/>
    <col min="38" max="38" width="12.5703125" hidden="1" customWidth="1"/>
    <col min="39" max="39" width="13.140625" hidden="1" customWidth="1"/>
    <col min="40" max="40" width="14.85546875" hidden="1" customWidth="1"/>
    <col min="41" max="41" width="14.7109375" hidden="1" customWidth="1"/>
    <col min="42" max="42" width="12.7109375" customWidth="1"/>
    <col min="43" max="43" width="13.140625" customWidth="1"/>
    <col min="44" max="44" width="16.140625" hidden="1" customWidth="1"/>
    <col min="45" max="45" width="10.7109375" hidden="1" customWidth="1"/>
    <col min="46" max="46" width="11.7109375" hidden="1" customWidth="1"/>
    <col min="47" max="47" width="13.28515625" hidden="1" customWidth="1"/>
    <col min="48" max="49" width="10.7109375" hidden="1" customWidth="1"/>
    <col min="50" max="51" width="10.7109375" customWidth="1"/>
    <col min="52" max="56" width="10.7109375" hidden="1" customWidth="1"/>
    <col min="57" max="57" width="11.28515625" hidden="1" customWidth="1"/>
    <col min="58" max="59" width="10.7109375" customWidth="1"/>
    <col min="60" max="60" width="10.7109375" hidden="1" customWidth="1"/>
    <col min="61" max="61" width="7.7109375" hidden="1" customWidth="1"/>
    <col min="62" max="62" width="7.5703125" hidden="1" customWidth="1"/>
    <col min="63" max="66" width="7.7109375" hidden="1" customWidth="1"/>
    <col min="67" max="67" width="7.7109375" customWidth="1"/>
    <col min="68" max="68" width="7.7109375" hidden="1" customWidth="1"/>
    <col min="69" max="69" width="10" hidden="1" customWidth="1"/>
    <col min="70" max="70" width="9.42578125" hidden="1" customWidth="1"/>
    <col min="71" max="74" width="12.28515625" hidden="1" customWidth="1"/>
    <col min="75" max="75" width="12.28515625" customWidth="1"/>
    <col min="76" max="82" width="12.28515625" hidden="1" customWidth="1"/>
    <col min="83" max="83" width="12.28515625" customWidth="1"/>
    <col min="84" max="84" width="9.5703125" hidden="1" customWidth="1"/>
  </cols>
  <sheetData>
    <row r="1" spans="1:84" x14ac:dyDescent="0.25">
      <c r="A1" s="5" t="s">
        <v>8</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row>
    <row r="2" spans="1:84" x14ac:dyDescent="0.25">
      <c r="A2" s="7"/>
      <c r="B2" s="7"/>
      <c r="C2" s="7"/>
      <c r="D2" s="8"/>
      <c r="E2" s="8"/>
      <c r="F2" s="8"/>
      <c r="G2" s="8"/>
      <c r="H2" s="8"/>
      <c r="I2" s="8"/>
      <c r="J2" s="8"/>
      <c r="K2" s="8"/>
      <c r="L2" s="8"/>
      <c r="M2" s="9"/>
      <c r="N2" s="9"/>
      <c r="O2" s="9"/>
      <c r="P2" s="9"/>
      <c r="Q2" s="9"/>
      <c r="R2" s="9"/>
      <c r="S2" s="9"/>
      <c r="T2" s="9"/>
      <c r="U2" s="9"/>
      <c r="V2" s="9"/>
      <c r="W2" s="9"/>
      <c r="X2" s="9"/>
      <c r="Y2" s="9"/>
      <c r="Z2" s="9"/>
      <c r="AA2" s="9"/>
      <c r="AB2" s="9"/>
      <c r="AC2" s="7"/>
      <c r="AD2" s="7"/>
      <c r="AE2" s="7"/>
      <c r="AF2" s="7"/>
      <c r="AG2" s="7"/>
      <c r="AH2" s="7"/>
      <c r="AI2" s="7"/>
      <c r="AJ2" s="10"/>
      <c r="AK2" s="11"/>
      <c r="AL2" s="10"/>
      <c r="AM2" s="10"/>
      <c r="AN2" s="10"/>
      <c r="AO2" s="10"/>
      <c r="AP2" s="10"/>
      <c r="AQ2" s="10"/>
      <c r="AR2" s="10"/>
      <c r="AS2" s="11"/>
      <c r="AT2" s="7"/>
      <c r="AU2" s="7"/>
      <c r="AV2" s="7"/>
      <c r="AW2" s="7"/>
      <c r="AX2" s="7"/>
      <c r="AY2" s="7"/>
      <c r="AZ2" s="7"/>
      <c r="BA2" s="11"/>
      <c r="BB2" s="7"/>
      <c r="BC2" s="7"/>
      <c r="BD2" s="7"/>
      <c r="BE2" s="7"/>
      <c r="BF2" s="7"/>
      <c r="BG2" s="7"/>
      <c r="BH2" s="7"/>
      <c r="BI2" s="11"/>
      <c r="BJ2" s="10"/>
      <c r="BK2" s="10"/>
      <c r="BL2" s="10"/>
      <c r="BM2" s="10"/>
      <c r="BN2" s="10"/>
      <c r="BO2" s="10"/>
      <c r="BP2" s="10"/>
      <c r="BQ2" s="11"/>
      <c r="BR2" s="7"/>
      <c r="BS2" s="7"/>
      <c r="BT2" s="7"/>
      <c r="BU2" s="7"/>
      <c r="BV2" s="7"/>
      <c r="BW2" s="7"/>
      <c r="BX2" s="7"/>
      <c r="BY2" s="11"/>
      <c r="BZ2" s="7"/>
      <c r="CA2" s="12"/>
      <c r="CB2" s="13"/>
      <c r="CC2" s="13"/>
      <c r="CD2" s="13"/>
      <c r="CE2" s="13"/>
      <c r="CF2" s="13"/>
    </row>
    <row r="3" spans="1:84" ht="138.75" customHeight="1" x14ac:dyDescent="0.25">
      <c r="A3" s="14" t="s">
        <v>9</v>
      </c>
      <c r="B3" s="14" t="s">
        <v>10</v>
      </c>
      <c r="C3" s="15" t="s">
        <v>11</v>
      </c>
      <c r="D3" s="15" t="s">
        <v>12</v>
      </c>
      <c r="E3" s="15" t="s">
        <v>13</v>
      </c>
      <c r="F3" s="15" t="s">
        <v>14</v>
      </c>
      <c r="G3" s="15" t="s">
        <v>15</v>
      </c>
      <c r="H3" s="15" t="s">
        <v>16</v>
      </c>
      <c r="I3" s="15" t="s">
        <v>17</v>
      </c>
      <c r="J3" s="15" t="s">
        <v>18</v>
      </c>
      <c r="K3" s="15" t="s">
        <v>19</v>
      </c>
      <c r="L3" s="15" t="s">
        <v>20</v>
      </c>
      <c r="M3" s="16" t="s">
        <v>21</v>
      </c>
      <c r="N3" s="16" t="s">
        <v>22</v>
      </c>
      <c r="O3" s="16" t="s">
        <v>23</v>
      </c>
      <c r="P3" s="16" t="s">
        <v>24</v>
      </c>
      <c r="Q3" s="16" t="s">
        <v>25</v>
      </c>
      <c r="R3" s="16" t="s">
        <v>26</v>
      </c>
      <c r="S3" s="16" t="s">
        <v>27</v>
      </c>
      <c r="T3" s="16" t="s">
        <v>28</v>
      </c>
      <c r="U3" s="17" t="s">
        <v>29</v>
      </c>
      <c r="V3" s="17" t="s">
        <v>30</v>
      </c>
      <c r="W3" s="17" t="s">
        <v>31</v>
      </c>
      <c r="X3" s="17" t="s">
        <v>32</v>
      </c>
      <c r="Y3" s="17" t="s">
        <v>33</v>
      </c>
      <c r="Z3" s="17" t="s">
        <v>34</v>
      </c>
      <c r="AA3" s="17" t="s">
        <v>35</v>
      </c>
      <c r="AB3" s="17" t="s">
        <v>36</v>
      </c>
      <c r="AC3" s="18" t="s">
        <v>37</v>
      </c>
      <c r="AD3" s="18" t="s">
        <v>38</v>
      </c>
      <c r="AE3" s="18" t="s">
        <v>39</v>
      </c>
      <c r="AF3" s="18" t="s">
        <v>40</v>
      </c>
      <c r="AG3" s="18" t="s">
        <v>41</v>
      </c>
      <c r="AH3" s="18" t="s">
        <v>42</v>
      </c>
      <c r="AI3" s="18" t="s">
        <v>43</v>
      </c>
      <c r="AJ3" s="18" t="s">
        <v>44</v>
      </c>
      <c r="AK3" s="17" t="s">
        <v>45</v>
      </c>
      <c r="AL3" s="17" t="s">
        <v>46</v>
      </c>
      <c r="AM3" s="17" t="s">
        <v>47</v>
      </c>
      <c r="AN3" s="17" t="s">
        <v>48</v>
      </c>
      <c r="AO3" s="17" t="s">
        <v>49</v>
      </c>
      <c r="AP3" s="17" t="s">
        <v>50</v>
      </c>
      <c r="AQ3" s="17" t="s">
        <v>51</v>
      </c>
      <c r="AR3" s="17" t="s">
        <v>52</v>
      </c>
      <c r="AS3" s="19" t="s">
        <v>53</v>
      </c>
      <c r="AT3" s="19" t="s">
        <v>54</v>
      </c>
      <c r="AU3" s="19" t="s">
        <v>55</v>
      </c>
      <c r="AV3" s="19" t="s">
        <v>56</v>
      </c>
      <c r="AW3" s="19" t="s">
        <v>57</v>
      </c>
      <c r="AX3" s="19" t="s">
        <v>58</v>
      </c>
      <c r="AY3" s="19" t="s">
        <v>59</v>
      </c>
      <c r="AZ3" s="19" t="s">
        <v>60</v>
      </c>
      <c r="BA3" s="17" t="s">
        <v>61</v>
      </c>
      <c r="BB3" s="17" t="s">
        <v>62</v>
      </c>
      <c r="BC3" s="17" t="s">
        <v>63</v>
      </c>
      <c r="BD3" s="17" t="s">
        <v>64</v>
      </c>
      <c r="BE3" s="17" t="s">
        <v>65</v>
      </c>
      <c r="BF3" s="17" t="s">
        <v>66</v>
      </c>
      <c r="BG3" s="17" t="s">
        <v>67</v>
      </c>
      <c r="BH3" s="17" t="s">
        <v>68</v>
      </c>
      <c r="BI3" s="20" t="s">
        <v>69</v>
      </c>
      <c r="BJ3" s="20" t="s">
        <v>70</v>
      </c>
      <c r="BK3" s="20" t="s">
        <v>71</v>
      </c>
      <c r="BL3" s="20" t="s">
        <v>72</v>
      </c>
      <c r="BM3" s="20" t="s">
        <v>73</v>
      </c>
      <c r="BN3" s="20" t="s">
        <v>74</v>
      </c>
      <c r="BO3" s="20" t="s">
        <v>75</v>
      </c>
      <c r="BP3" s="20" t="s">
        <v>76</v>
      </c>
      <c r="BQ3" s="17" t="s">
        <v>77</v>
      </c>
      <c r="BR3" s="17" t="s">
        <v>78</v>
      </c>
      <c r="BS3" s="17" t="s">
        <v>79</v>
      </c>
      <c r="BT3" s="17" t="s">
        <v>80</v>
      </c>
      <c r="BU3" s="17" t="s">
        <v>81</v>
      </c>
      <c r="BV3" s="17" t="s">
        <v>82</v>
      </c>
      <c r="BW3" s="17" t="s">
        <v>83</v>
      </c>
      <c r="BX3" s="17" t="s">
        <v>84</v>
      </c>
      <c r="BY3" s="21" t="s">
        <v>85</v>
      </c>
      <c r="BZ3" s="21" t="s">
        <v>86</v>
      </c>
      <c r="CA3" s="21" t="s">
        <v>87</v>
      </c>
      <c r="CB3" s="21" t="s">
        <v>88</v>
      </c>
      <c r="CC3" s="21" t="s">
        <v>89</v>
      </c>
      <c r="CD3" s="21" t="s">
        <v>90</v>
      </c>
      <c r="CE3" s="21" t="s">
        <v>91</v>
      </c>
      <c r="CF3" s="21" t="s">
        <v>92</v>
      </c>
    </row>
    <row r="4" spans="1:84" ht="33" customHeight="1" x14ac:dyDescent="0.25">
      <c r="A4" s="22" t="str">
        <f>'TIITEL-LEHT'!$F$3</f>
        <v>Pärnu Lahe Partnerluskogu MTÜ</v>
      </c>
      <c r="B4" s="23" t="str">
        <f t="shared" ref="B4:B9" si="0">SUBSTITUTE(SUBSTITUTE(A4," ","_"),"-","_")</f>
        <v>Pärnu_Lahe_Partnerluskogu_MTÜ</v>
      </c>
      <c r="C4" s="24" t="s">
        <v>93</v>
      </c>
      <c r="D4" s="25">
        <f t="shared" ref="D4:D9" si="1">SUM(M4:T4)</f>
        <v>271</v>
      </c>
      <c r="E4" s="25">
        <f t="shared" ref="E4:E9" si="2">SUM(U4:AB4)</f>
        <v>17</v>
      </c>
      <c r="F4" s="25">
        <f t="shared" ref="F4:F9" si="3">SUM(AC4:AJ4)</f>
        <v>156</v>
      </c>
      <c r="G4" s="25">
        <f t="shared" ref="G4:G9" si="4">SUM(AK4:AR4)</f>
        <v>100</v>
      </c>
      <c r="H4" s="26">
        <f t="shared" ref="H4:H9" si="5">SUM(AS4:AZ4)</f>
        <v>3178242</v>
      </c>
      <c r="I4" s="26">
        <f t="shared" ref="I4:I9" si="6">SUM(BA4:BH4)</f>
        <v>1696601</v>
      </c>
      <c r="J4" s="25">
        <f t="shared" ref="J4:J9" si="7">SUM(BI4:BP4)</f>
        <v>88</v>
      </c>
      <c r="K4" s="26">
        <f t="shared" ref="K4:K9" si="8">SUM(BQ4:BX4)</f>
        <v>2793002</v>
      </c>
      <c r="L4" s="26">
        <f t="shared" ref="L4:L9" si="9">SUM(BY4:CF4)</f>
        <v>1329619</v>
      </c>
      <c r="M4" s="27">
        <v>0</v>
      </c>
      <c r="N4" s="27">
        <v>66</v>
      </c>
      <c r="O4" s="27">
        <v>79</v>
      </c>
      <c r="P4" s="27">
        <v>42</v>
      </c>
      <c r="Q4" s="27">
        <v>35</v>
      </c>
      <c r="R4" s="27">
        <v>0</v>
      </c>
      <c r="S4" s="27">
        <v>49</v>
      </c>
      <c r="T4" s="27"/>
      <c r="U4" s="28">
        <v>0</v>
      </c>
      <c r="V4" s="28">
        <v>6</v>
      </c>
      <c r="W4" s="28">
        <v>1</v>
      </c>
      <c r="X4" s="28">
        <v>8</v>
      </c>
      <c r="Y4" s="28">
        <v>1</v>
      </c>
      <c r="Z4" s="28">
        <v>0</v>
      </c>
      <c r="AA4" s="28">
        <v>1</v>
      </c>
      <c r="AB4" s="28"/>
      <c r="AC4" s="29">
        <v>0</v>
      </c>
      <c r="AD4" s="29">
        <v>60</v>
      </c>
      <c r="AE4" s="29">
        <v>78</v>
      </c>
      <c r="AF4" s="29">
        <v>18</v>
      </c>
      <c r="AG4" s="29">
        <v>0</v>
      </c>
      <c r="AH4" s="29">
        <v>0</v>
      </c>
      <c r="AI4" s="29">
        <v>0</v>
      </c>
      <c r="AJ4" s="29"/>
      <c r="AK4" s="28">
        <v>0</v>
      </c>
      <c r="AL4" s="28">
        <v>17</v>
      </c>
      <c r="AM4" s="28">
        <v>34</v>
      </c>
      <c r="AN4" s="28">
        <v>17</v>
      </c>
      <c r="AO4" s="28">
        <v>0</v>
      </c>
      <c r="AP4" s="30">
        <v>32</v>
      </c>
      <c r="AQ4" s="28">
        <v>0</v>
      </c>
      <c r="AR4" s="28"/>
      <c r="AS4" s="31">
        <v>0</v>
      </c>
      <c r="AT4" s="31">
        <v>1341696</v>
      </c>
      <c r="AU4" s="31">
        <v>1231267</v>
      </c>
      <c r="AV4" s="31">
        <v>0</v>
      </c>
      <c r="AW4" s="31">
        <v>0</v>
      </c>
      <c r="AX4" s="32">
        <v>605279</v>
      </c>
      <c r="AY4" s="31">
        <v>0</v>
      </c>
      <c r="AZ4" s="31"/>
      <c r="BA4" s="33">
        <v>0</v>
      </c>
      <c r="BB4" s="33">
        <v>497965</v>
      </c>
      <c r="BC4" s="33">
        <v>615597</v>
      </c>
      <c r="BD4" s="33">
        <v>277187</v>
      </c>
      <c r="BE4" s="33">
        <v>0</v>
      </c>
      <c r="BF4" s="34">
        <v>305852</v>
      </c>
      <c r="BG4" s="33">
        <v>0</v>
      </c>
      <c r="BH4" s="33"/>
      <c r="BI4" s="35">
        <v>0</v>
      </c>
      <c r="BJ4" s="35">
        <v>0</v>
      </c>
      <c r="BK4" s="35">
        <v>9</v>
      </c>
      <c r="BL4" s="35">
        <v>22</v>
      </c>
      <c r="BM4" s="35">
        <v>17</v>
      </c>
      <c r="BN4" s="35">
        <v>30</v>
      </c>
      <c r="BO4" s="35">
        <v>10</v>
      </c>
      <c r="BP4" s="35"/>
      <c r="BQ4" s="33">
        <v>0</v>
      </c>
      <c r="BR4" s="33">
        <v>0</v>
      </c>
      <c r="BS4" s="33">
        <v>222910</v>
      </c>
      <c r="BT4" s="33">
        <v>912243</v>
      </c>
      <c r="BU4" s="33">
        <v>478077</v>
      </c>
      <c r="BV4" s="33">
        <v>841389</v>
      </c>
      <c r="BW4" s="33">
        <v>338383</v>
      </c>
      <c r="BX4" s="33"/>
      <c r="BY4" s="36">
        <v>0</v>
      </c>
      <c r="BZ4" s="36">
        <v>0</v>
      </c>
      <c r="CA4" s="36">
        <v>112269</v>
      </c>
      <c r="CB4" s="36">
        <v>421108</v>
      </c>
      <c r="CC4" s="36">
        <v>220897</v>
      </c>
      <c r="CD4" s="36">
        <v>402659</v>
      </c>
      <c r="CE4" s="36">
        <v>172686</v>
      </c>
      <c r="CF4" s="36"/>
    </row>
    <row r="5" spans="1:84" ht="28.5" customHeight="1" x14ac:dyDescent="0.25">
      <c r="A5" s="22" t="str">
        <f>'TIITEL-LEHT'!$F$3</f>
        <v>Pärnu Lahe Partnerluskogu MTÜ</v>
      </c>
      <c r="B5" s="23" t="str">
        <f t="shared" si="0"/>
        <v>Pärnu_Lahe_Partnerluskogu_MTÜ</v>
      </c>
      <c r="C5" s="24" t="s">
        <v>94</v>
      </c>
      <c r="D5" s="25">
        <f t="shared" si="1"/>
        <v>122</v>
      </c>
      <c r="E5" s="25">
        <f t="shared" si="2"/>
        <v>7</v>
      </c>
      <c r="F5" s="25">
        <f t="shared" si="3"/>
        <v>86</v>
      </c>
      <c r="G5" s="25">
        <f t="shared" si="4"/>
        <v>36</v>
      </c>
      <c r="H5" s="26">
        <f t="shared" si="5"/>
        <v>911039</v>
      </c>
      <c r="I5" s="26">
        <f t="shared" si="6"/>
        <v>827608</v>
      </c>
      <c r="J5" s="25">
        <f t="shared" si="7"/>
        <v>44</v>
      </c>
      <c r="K5" s="26">
        <f t="shared" si="8"/>
        <v>1215505</v>
      </c>
      <c r="L5" s="26">
        <f t="shared" si="9"/>
        <v>917805</v>
      </c>
      <c r="M5" s="27">
        <v>0</v>
      </c>
      <c r="N5" s="27">
        <v>33</v>
      </c>
      <c r="O5" s="27">
        <v>51</v>
      </c>
      <c r="P5" s="27">
        <v>17</v>
      </c>
      <c r="Q5" s="27">
        <v>0</v>
      </c>
      <c r="R5" s="27">
        <v>0</v>
      </c>
      <c r="S5" s="27">
        <v>21</v>
      </c>
      <c r="T5" s="27"/>
      <c r="U5" s="28">
        <v>0</v>
      </c>
      <c r="V5" s="28">
        <v>2</v>
      </c>
      <c r="W5" s="28">
        <v>3</v>
      </c>
      <c r="X5" s="28">
        <v>1</v>
      </c>
      <c r="Y5" s="28">
        <v>0</v>
      </c>
      <c r="Z5" s="28">
        <v>0</v>
      </c>
      <c r="AA5" s="28">
        <v>1</v>
      </c>
      <c r="AB5" s="28"/>
      <c r="AC5" s="29">
        <v>0</v>
      </c>
      <c r="AD5" s="29">
        <v>31</v>
      </c>
      <c r="AE5" s="29">
        <v>48</v>
      </c>
      <c r="AF5" s="29">
        <v>7</v>
      </c>
      <c r="AG5" s="29">
        <v>0</v>
      </c>
      <c r="AH5" s="29">
        <v>0</v>
      </c>
      <c r="AI5" s="29">
        <v>0</v>
      </c>
      <c r="AJ5" s="29"/>
      <c r="AK5" s="28">
        <v>0</v>
      </c>
      <c r="AL5" s="28">
        <v>11</v>
      </c>
      <c r="AM5" s="28">
        <v>18</v>
      </c>
      <c r="AN5" s="28">
        <v>7</v>
      </c>
      <c r="AO5" s="28">
        <v>0</v>
      </c>
      <c r="AP5" s="28">
        <v>0</v>
      </c>
      <c r="AQ5" s="28">
        <v>0</v>
      </c>
      <c r="AR5" s="28"/>
      <c r="AS5" s="31">
        <v>0</v>
      </c>
      <c r="AT5" s="31">
        <v>401090</v>
      </c>
      <c r="AU5" s="31">
        <v>509949</v>
      </c>
      <c r="AV5" s="31">
        <v>0</v>
      </c>
      <c r="AW5" s="31">
        <v>0</v>
      </c>
      <c r="AX5" s="31">
        <v>0</v>
      </c>
      <c r="AY5" s="31">
        <v>0</v>
      </c>
      <c r="AZ5" s="31"/>
      <c r="BA5" s="33">
        <v>0</v>
      </c>
      <c r="BB5" s="33">
        <v>296844</v>
      </c>
      <c r="BC5" s="33">
        <v>392492</v>
      </c>
      <c r="BD5" s="33">
        <v>138272</v>
      </c>
      <c r="BE5" s="33">
        <v>0</v>
      </c>
      <c r="BF5" s="33">
        <v>0</v>
      </c>
      <c r="BG5" s="33">
        <v>0</v>
      </c>
      <c r="BH5" s="33"/>
      <c r="BI5" s="35">
        <v>0</v>
      </c>
      <c r="BJ5" s="35">
        <v>0</v>
      </c>
      <c r="BK5" s="35">
        <v>4</v>
      </c>
      <c r="BL5" s="35">
        <v>15</v>
      </c>
      <c r="BM5" s="35">
        <v>11</v>
      </c>
      <c r="BN5" s="35">
        <v>10</v>
      </c>
      <c r="BO5" s="35">
        <v>4</v>
      </c>
      <c r="BP5" s="35"/>
      <c r="BQ5" s="33">
        <v>0</v>
      </c>
      <c r="BR5" s="33">
        <v>0</v>
      </c>
      <c r="BS5" s="33">
        <v>92387</v>
      </c>
      <c r="BT5" s="33">
        <v>449135</v>
      </c>
      <c r="BU5" s="33">
        <v>285199</v>
      </c>
      <c r="BV5" s="33">
        <v>343699</v>
      </c>
      <c r="BW5" s="33">
        <v>45085</v>
      </c>
      <c r="BX5" s="33"/>
      <c r="BY5" s="36">
        <v>0</v>
      </c>
      <c r="BZ5" s="36">
        <v>0</v>
      </c>
      <c r="CA5" s="36">
        <v>78596</v>
      </c>
      <c r="CB5" s="36">
        <v>348072</v>
      </c>
      <c r="CC5" s="36">
        <v>248224</v>
      </c>
      <c r="CD5" s="36">
        <v>202441</v>
      </c>
      <c r="CE5" s="36">
        <v>40472</v>
      </c>
      <c r="CF5" s="36"/>
    </row>
    <row r="6" spans="1:84" ht="30.75" customHeight="1" x14ac:dyDescent="0.25">
      <c r="A6" s="22" t="str">
        <f>'TIITEL-LEHT'!$F$3</f>
        <v>Pärnu Lahe Partnerluskogu MTÜ</v>
      </c>
      <c r="B6" s="23" t="str">
        <f t="shared" si="0"/>
        <v>Pärnu_Lahe_Partnerluskogu_MTÜ</v>
      </c>
      <c r="C6" s="24" t="s">
        <v>95</v>
      </c>
      <c r="D6" s="25">
        <f t="shared" si="1"/>
        <v>36</v>
      </c>
      <c r="E6" s="25">
        <f t="shared" si="2"/>
        <v>0</v>
      </c>
      <c r="F6" s="25">
        <f t="shared" si="3"/>
        <v>36</v>
      </c>
      <c r="G6" s="25">
        <f t="shared" si="4"/>
        <v>31</v>
      </c>
      <c r="H6" s="26">
        <f t="shared" si="5"/>
        <v>775059</v>
      </c>
      <c r="I6" s="26">
        <f t="shared" si="6"/>
        <v>519974</v>
      </c>
      <c r="J6" s="25">
        <f t="shared" si="7"/>
        <v>17</v>
      </c>
      <c r="K6" s="26">
        <f t="shared" si="8"/>
        <v>699793</v>
      </c>
      <c r="L6" s="26">
        <f t="shared" si="9"/>
        <v>426442</v>
      </c>
      <c r="M6" s="27">
        <v>0</v>
      </c>
      <c r="N6" s="27">
        <v>6</v>
      </c>
      <c r="O6" s="27">
        <v>6</v>
      </c>
      <c r="P6" s="27">
        <v>0</v>
      </c>
      <c r="Q6" s="27">
        <v>7</v>
      </c>
      <c r="R6" s="37">
        <v>15</v>
      </c>
      <c r="S6" s="27">
        <v>2</v>
      </c>
      <c r="T6" s="27"/>
      <c r="U6" s="28">
        <v>0</v>
      </c>
      <c r="V6" s="28">
        <v>0</v>
      </c>
      <c r="W6" s="28">
        <v>0</v>
      </c>
      <c r="X6" s="28">
        <v>0</v>
      </c>
      <c r="Y6" s="28">
        <v>0</v>
      </c>
      <c r="Z6" s="28">
        <v>0</v>
      </c>
      <c r="AA6" s="28">
        <v>0</v>
      </c>
      <c r="AB6" s="28"/>
      <c r="AC6" s="29">
        <v>0</v>
      </c>
      <c r="AD6" s="29">
        <v>6</v>
      </c>
      <c r="AE6" s="29">
        <v>6</v>
      </c>
      <c r="AF6" s="29">
        <v>0</v>
      </c>
      <c r="AG6" s="29">
        <v>7</v>
      </c>
      <c r="AH6" s="29">
        <v>15</v>
      </c>
      <c r="AI6" s="29">
        <v>2</v>
      </c>
      <c r="AJ6" s="29"/>
      <c r="AK6" s="28">
        <v>0</v>
      </c>
      <c r="AL6" s="28">
        <v>5</v>
      </c>
      <c r="AM6" s="28">
        <v>4</v>
      </c>
      <c r="AN6" s="28">
        <v>0</v>
      </c>
      <c r="AO6" s="28">
        <v>7</v>
      </c>
      <c r="AP6" s="28">
        <v>0</v>
      </c>
      <c r="AQ6" s="28">
        <v>15</v>
      </c>
      <c r="AR6" s="28"/>
      <c r="AS6" s="31">
        <v>0</v>
      </c>
      <c r="AT6" s="31">
        <v>189164</v>
      </c>
      <c r="AU6" s="31">
        <v>311887</v>
      </c>
      <c r="AV6" s="31">
        <v>0</v>
      </c>
      <c r="AW6" s="31">
        <v>195499</v>
      </c>
      <c r="AX6" s="31">
        <v>0</v>
      </c>
      <c r="AY6" s="31">
        <v>78509</v>
      </c>
      <c r="AZ6" s="31"/>
      <c r="BA6" s="33">
        <v>0</v>
      </c>
      <c r="BB6" s="33">
        <v>148174</v>
      </c>
      <c r="BC6" s="33">
        <v>165495</v>
      </c>
      <c r="BD6" s="33">
        <v>0</v>
      </c>
      <c r="BE6" s="33">
        <v>138162</v>
      </c>
      <c r="BF6" s="33">
        <v>0</v>
      </c>
      <c r="BG6" s="33">
        <v>68143</v>
      </c>
      <c r="BH6" s="33"/>
      <c r="BI6" s="35">
        <v>0</v>
      </c>
      <c r="BJ6" s="35">
        <v>0</v>
      </c>
      <c r="BK6" s="35">
        <v>1</v>
      </c>
      <c r="BL6" s="35">
        <v>3</v>
      </c>
      <c r="BM6" s="35">
        <v>4</v>
      </c>
      <c r="BN6" s="35">
        <v>2</v>
      </c>
      <c r="BO6" s="35">
        <v>7</v>
      </c>
      <c r="BP6" s="35"/>
      <c r="BQ6" s="33">
        <v>0</v>
      </c>
      <c r="BR6" s="33">
        <v>0</v>
      </c>
      <c r="BS6" s="33">
        <v>71080</v>
      </c>
      <c r="BT6" s="33">
        <v>255222</v>
      </c>
      <c r="BU6" s="33">
        <v>175960</v>
      </c>
      <c r="BV6" s="33">
        <v>34806</v>
      </c>
      <c r="BW6" s="33">
        <v>162725</v>
      </c>
      <c r="BX6" s="33"/>
      <c r="BY6" s="36">
        <v>0</v>
      </c>
      <c r="BZ6" s="36">
        <v>0</v>
      </c>
      <c r="CA6" s="36">
        <v>39915</v>
      </c>
      <c r="CB6" s="36">
        <v>113939</v>
      </c>
      <c r="CC6" s="36">
        <v>127531</v>
      </c>
      <c r="CD6" s="36">
        <v>31325</v>
      </c>
      <c r="CE6" s="36">
        <v>113732</v>
      </c>
      <c r="CF6" s="36"/>
    </row>
    <row r="7" spans="1:84" ht="31.5" customHeight="1" x14ac:dyDescent="0.25">
      <c r="A7" s="22" t="str">
        <f>'TIITEL-LEHT'!$F$3</f>
        <v>Pärnu Lahe Partnerluskogu MTÜ</v>
      </c>
      <c r="B7" s="23" t="str">
        <f t="shared" si="0"/>
        <v>Pärnu_Lahe_Partnerluskogu_MTÜ</v>
      </c>
      <c r="C7" s="24" t="s">
        <v>96</v>
      </c>
      <c r="D7" s="25">
        <f t="shared" si="1"/>
        <v>10</v>
      </c>
      <c r="E7" s="25">
        <f t="shared" si="2"/>
        <v>0</v>
      </c>
      <c r="F7" s="25">
        <f t="shared" si="3"/>
        <v>9</v>
      </c>
      <c r="G7" s="25">
        <f t="shared" si="4"/>
        <v>8</v>
      </c>
      <c r="H7" s="26">
        <f t="shared" si="5"/>
        <v>239358.91999999998</v>
      </c>
      <c r="I7" s="26">
        <f t="shared" si="6"/>
        <v>271043.42</v>
      </c>
      <c r="J7" s="25">
        <f t="shared" si="7"/>
        <v>4</v>
      </c>
      <c r="K7" s="26">
        <f t="shared" si="8"/>
        <v>120750</v>
      </c>
      <c r="L7" s="26">
        <f t="shared" si="9"/>
        <v>108675</v>
      </c>
      <c r="M7" s="27">
        <v>0</v>
      </c>
      <c r="N7" s="27">
        <v>3</v>
      </c>
      <c r="O7" s="27">
        <v>0</v>
      </c>
      <c r="P7" s="27">
        <v>3</v>
      </c>
      <c r="Q7" s="27">
        <v>2</v>
      </c>
      <c r="R7" s="37">
        <v>1</v>
      </c>
      <c r="S7" s="27">
        <v>1</v>
      </c>
      <c r="T7" s="27"/>
      <c r="U7" s="28">
        <v>0</v>
      </c>
      <c r="V7" s="28">
        <v>0</v>
      </c>
      <c r="W7" s="28">
        <v>0</v>
      </c>
      <c r="X7" s="28">
        <v>0</v>
      </c>
      <c r="Y7" s="28">
        <v>0</v>
      </c>
      <c r="Z7" s="28">
        <v>0</v>
      </c>
      <c r="AA7" s="28">
        <v>0</v>
      </c>
      <c r="AB7" s="28"/>
      <c r="AC7" s="29">
        <v>0</v>
      </c>
      <c r="AD7" s="29">
        <v>3</v>
      </c>
      <c r="AE7" s="29">
        <v>0</v>
      </c>
      <c r="AF7" s="29">
        <v>3</v>
      </c>
      <c r="AG7" s="29">
        <v>2</v>
      </c>
      <c r="AH7" s="29">
        <v>0</v>
      </c>
      <c r="AI7" s="29">
        <v>1</v>
      </c>
      <c r="AJ7" s="29"/>
      <c r="AK7" s="28">
        <v>0</v>
      </c>
      <c r="AL7" s="28">
        <v>2</v>
      </c>
      <c r="AM7" s="28">
        <v>1</v>
      </c>
      <c r="AN7" s="28">
        <v>2</v>
      </c>
      <c r="AO7" s="28">
        <v>2</v>
      </c>
      <c r="AP7" s="28">
        <v>0</v>
      </c>
      <c r="AQ7" s="28">
        <v>1</v>
      </c>
      <c r="AR7" s="28"/>
      <c r="AS7" s="31">
        <v>0</v>
      </c>
      <c r="AT7" s="31">
        <v>75000</v>
      </c>
      <c r="AU7" s="31">
        <v>38804</v>
      </c>
      <c r="AV7" s="31">
        <v>0</v>
      </c>
      <c r="AW7" s="31">
        <v>100000</v>
      </c>
      <c r="AX7" s="31">
        <v>0</v>
      </c>
      <c r="AY7" s="31">
        <v>25554.92</v>
      </c>
      <c r="AZ7" s="31"/>
      <c r="BA7" s="33">
        <v>0</v>
      </c>
      <c r="BB7" s="33">
        <v>67500</v>
      </c>
      <c r="BC7" s="33">
        <v>34924</v>
      </c>
      <c r="BD7" s="33">
        <v>55620</v>
      </c>
      <c r="BE7" s="33">
        <v>90000</v>
      </c>
      <c r="BF7" s="33">
        <v>0</v>
      </c>
      <c r="BG7" s="33">
        <v>22999.42</v>
      </c>
      <c r="BH7" s="33"/>
      <c r="BI7" s="35">
        <v>0</v>
      </c>
      <c r="BJ7" s="35">
        <v>0</v>
      </c>
      <c r="BK7" s="35">
        <v>0</v>
      </c>
      <c r="BL7" s="35">
        <v>1</v>
      </c>
      <c r="BM7" s="35">
        <v>1</v>
      </c>
      <c r="BN7" s="35">
        <v>1</v>
      </c>
      <c r="BO7" s="35">
        <v>1</v>
      </c>
      <c r="BP7" s="35"/>
      <c r="BQ7" s="33">
        <v>0</v>
      </c>
      <c r="BR7" s="33">
        <v>0</v>
      </c>
      <c r="BS7" s="33">
        <v>0</v>
      </c>
      <c r="BT7" s="33">
        <v>24958</v>
      </c>
      <c r="BU7" s="33">
        <v>26988</v>
      </c>
      <c r="BV7" s="33">
        <v>38804</v>
      </c>
      <c r="BW7" s="33">
        <v>30000</v>
      </c>
      <c r="BX7" s="33"/>
      <c r="BY7" s="36">
        <v>0</v>
      </c>
      <c r="BZ7" s="36">
        <v>0</v>
      </c>
      <c r="CA7" s="36">
        <v>0</v>
      </c>
      <c r="CB7" s="36">
        <v>22463</v>
      </c>
      <c r="CC7" s="36">
        <v>24289</v>
      </c>
      <c r="CD7" s="36">
        <v>34923</v>
      </c>
      <c r="CE7" s="36">
        <v>27000</v>
      </c>
      <c r="CF7" s="36"/>
    </row>
    <row r="8" spans="1:84" ht="45" customHeight="1" x14ac:dyDescent="0.25">
      <c r="A8" s="22" t="str">
        <f>'TIITEL-LEHT'!$F$3</f>
        <v>Pärnu Lahe Partnerluskogu MTÜ</v>
      </c>
      <c r="B8" s="23" t="str">
        <f t="shared" si="0"/>
        <v>Pärnu_Lahe_Partnerluskogu_MTÜ</v>
      </c>
      <c r="C8" s="38" t="s">
        <v>97</v>
      </c>
      <c r="D8" s="25">
        <f t="shared" si="1"/>
        <v>10</v>
      </c>
      <c r="E8" s="25">
        <f t="shared" si="2"/>
        <v>0</v>
      </c>
      <c r="F8" s="25">
        <f t="shared" si="3"/>
        <v>0</v>
      </c>
      <c r="G8" s="25">
        <f t="shared" si="4"/>
        <v>0</v>
      </c>
      <c r="H8" s="26">
        <f t="shared" si="5"/>
        <v>0</v>
      </c>
      <c r="I8" s="26">
        <f t="shared" si="6"/>
        <v>0</v>
      </c>
      <c r="J8" s="25">
        <f t="shared" si="7"/>
        <v>0</v>
      </c>
      <c r="K8" s="26">
        <f t="shared" si="8"/>
        <v>0</v>
      </c>
      <c r="L8" s="26">
        <f t="shared" si="9"/>
        <v>0</v>
      </c>
      <c r="M8" s="27">
        <v>0</v>
      </c>
      <c r="N8" s="27">
        <v>0</v>
      </c>
      <c r="O8" s="27">
        <v>0</v>
      </c>
      <c r="P8" s="27">
        <v>0</v>
      </c>
      <c r="Q8" s="27">
        <v>0</v>
      </c>
      <c r="R8" s="27">
        <v>0</v>
      </c>
      <c r="S8" s="27">
        <v>10</v>
      </c>
      <c r="T8" s="27"/>
      <c r="U8" s="28">
        <v>0</v>
      </c>
      <c r="V8" s="28">
        <v>0</v>
      </c>
      <c r="W8" s="28">
        <v>0</v>
      </c>
      <c r="X8" s="28">
        <v>0</v>
      </c>
      <c r="Y8" s="28">
        <v>0</v>
      </c>
      <c r="Z8" s="28">
        <v>0</v>
      </c>
      <c r="AA8" s="28">
        <v>0</v>
      </c>
      <c r="AB8" s="28"/>
      <c r="AC8" s="29">
        <v>0</v>
      </c>
      <c r="AD8" s="29">
        <v>0</v>
      </c>
      <c r="AE8" s="29">
        <v>0</v>
      </c>
      <c r="AF8" s="29">
        <v>0</v>
      </c>
      <c r="AG8" s="29">
        <v>0</v>
      </c>
      <c r="AH8" s="29">
        <v>0</v>
      </c>
      <c r="AI8" s="29">
        <v>0</v>
      </c>
      <c r="AJ8" s="29"/>
      <c r="AK8" s="28">
        <v>0</v>
      </c>
      <c r="AL8" s="28">
        <v>0</v>
      </c>
      <c r="AM8" s="28">
        <v>0</v>
      </c>
      <c r="AN8" s="28">
        <v>0</v>
      </c>
      <c r="AO8" s="28">
        <v>0</v>
      </c>
      <c r="AP8" s="28">
        <v>0</v>
      </c>
      <c r="AQ8" s="28">
        <v>0</v>
      </c>
      <c r="AR8" s="28"/>
      <c r="AS8" s="31">
        <v>0</v>
      </c>
      <c r="AT8" s="31">
        <v>0</v>
      </c>
      <c r="AU8" s="31">
        <v>0</v>
      </c>
      <c r="AV8" s="31">
        <v>0</v>
      </c>
      <c r="AW8" s="31">
        <v>0</v>
      </c>
      <c r="AX8" s="31">
        <v>0</v>
      </c>
      <c r="AY8" s="31">
        <v>0</v>
      </c>
      <c r="AZ8" s="31"/>
      <c r="BA8" s="33">
        <v>0</v>
      </c>
      <c r="BB8" s="33">
        <v>0</v>
      </c>
      <c r="BC8" s="33">
        <v>0</v>
      </c>
      <c r="BD8" s="33">
        <v>0</v>
      </c>
      <c r="BE8" s="33">
        <v>0</v>
      </c>
      <c r="BF8" s="33">
        <v>0</v>
      </c>
      <c r="BG8" s="33">
        <v>0</v>
      </c>
      <c r="BH8" s="33"/>
      <c r="BI8" s="35">
        <v>0</v>
      </c>
      <c r="BJ8" s="35">
        <v>0</v>
      </c>
      <c r="BK8" s="35">
        <v>0</v>
      </c>
      <c r="BL8" s="35">
        <v>0</v>
      </c>
      <c r="BM8" s="35">
        <v>0</v>
      </c>
      <c r="BN8" s="35">
        <v>0</v>
      </c>
      <c r="BO8" s="35">
        <v>0</v>
      </c>
      <c r="BP8" s="35"/>
      <c r="BQ8" s="33">
        <v>0</v>
      </c>
      <c r="BR8" s="33">
        <v>0</v>
      </c>
      <c r="BS8" s="33">
        <v>0</v>
      </c>
      <c r="BT8" s="33">
        <v>0</v>
      </c>
      <c r="BU8" s="33">
        <v>0</v>
      </c>
      <c r="BV8" s="33">
        <v>0</v>
      </c>
      <c r="BW8" s="33">
        <v>0</v>
      </c>
      <c r="BX8" s="33"/>
      <c r="BY8" s="36">
        <v>0</v>
      </c>
      <c r="BZ8" s="36">
        <v>0</v>
      </c>
      <c r="CA8" s="36">
        <v>0</v>
      </c>
      <c r="CB8" s="36">
        <v>0</v>
      </c>
      <c r="CC8" s="36">
        <v>0</v>
      </c>
      <c r="CD8" s="36">
        <v>0</v>
      </c>
      <c r="CE8" s="36">
        <v>0</v>
      </c>
      <c r="CF8" s="36"/>
    </row>
    <row r="9" spans="1:84" ht="27.75" customHeight="1" x14ac:dyDescent="0.25">
      <c r="A9" s="22" t="str">
        <f>'TIITEL-LEHT'!$F$3</f>
        <v>Pärnu Lahe Partnerluskogu MTÜ</v>
      </c>
      <c r="B9" s="23" t="str">
        <f t="shared" si="0"/>
        <v>Pärnu_Lahe_Partnerluskogu_MTÜ</v>
      </c>
      <c r="C9" s="38"/>
      <c r="D9" s="25">
        <f t="shared" si="1"/>
        <v>0</v>
      </c>
      <c r="E9" s="25">
        <f t="shared" si="2"/>
        <v>0</v>
      </c>
      <c r="F9" s="25">
        <f t="shared" si="3"/>
        <v>0</v>
      </c>
      <c r="G9" s="25">
        <f t="shared" si="4"/>
        <v>0</v>
      </c>
      <c r="H9" s="26">
        <f t="shared" si="5"/>
        <v>0</v>
      </c>
      <c r="I9" s="26">
        <f t="shared" si="6"/>
        <v>0</v>
      </c>
      <c r="J9" s="25">
        <f t="shared" si="7"/>
        <v>0</v>
      </c>
      <c r="K9" s="26">
        <f t="shared" si="8"/>
        <v>0</v>
      </c>
      <c r="L9" s="26">
        <f t="shared" si="9"/>
        <v>0</v>
      </c>
      <c r="M9" s="27"/>
      <c r="N9" s="27"/>
      <c r="O9" s="27"/>
      <c r="P9" s="27"/>
      <c r="Q9" s="27"/>
      <c r="R9" s="27"/>
      <c r="S9" s="27"/>
      <c r="T9" s="27"/>
      <c r="U9" s="28"/>
      <c r="V9" s="28"/>
      <c r="W9" s="28"/>
      <c r="X9" s="28"/>
      <c r="Y9" s="28"/>
      <c r="Z9" s="28"/>
      <c r="AA9" s="28"/>
      <c r="AB9" s="28"/>
      <c r="AC9" s="29"/>
      <c r="AD9" s="29"/>
      <c r="AE9" s="29"/>
      <c r="AF9" s="29"/>
      <c r="AG9" s="29"/>
      <c r="AH9" s="29"/>
      <c r="AI9" s="29"/>
      <c r="AJ9" s="29"/>
      <c r="AK9" s="28"/>
      <c r="AL9" s="28"/>
      <c r="AM9" s="28"/>
      <c r="AN9" s="28"/>
      <c r="AO9" s="28"/>
      <c r="AP9" s="28"/>
      <c r="AQ9" s="28"/>
      <c r="AR9" s="28"/>
      <c r="AS9" s="31"/>
      <c r="AT9" s="31"/>
      <c r="AU9" s="31"/>
      <c r="AV9" s="31"/>
      <c r="AW9" s="31"/>
      <c r="AX9" s="31"/>
      <c r="AY9" s="31"/>
      <c r="AZ9" s="31"/>
      <c r="BA9" s="33"/>
      <c r="BB9" s="33"/>
      <c r="BC9" s="33"/>
      <c r="BD9" s="33"/>
      <c r="BE9" s="33"/>
      <c r="BF9" s="33"/>
      <c r="BG9" s="33"/>
      <c r="BH9" s="33"/>
      <c r="BI9" s="35"/>
      <c r="BJ9" s="35"/>
      <c r="BK9" s="35"/>
      <c r="BL9" s="35"/>
      <c r="BM9" s="35"/>
      <c r="BN9" s="35"/>
      <c r="BO9" s="35"/>
      <c r="BP9" s="35"/>
      <c r="BQ9" s="33"/>
      <c r="BR9" s="33"/>
      <c r="BS9" s="33"/>
      <c r="BT9" s="33"/>
      <c r="BU9" s="33"/>
      <c r="BV9" s="33"/>
      <c r="BW9" s="33"/>
      <c r="BX9" s="33"/>
      <c r="BY9" s="36"/>
      <c r="BZ9" s="36"/>
      <c r="CA9" s="36"/>
      <c r="CB9" s="36"/>
      <c r="CC9" s="36"/>
      <c r="CD9" s="36"/>
      <c r="CE9" s="36"/>
      <c r="CF9" s="36"/>
    </row>
    <row r="10" spans="1:84" x14ac:dyDescent="0.2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row>
    <row r="11" spans="1:84" x14ac:dyDescent="0.2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84"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84" x14ac:dyDescent="0.2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row>
    <row r="14" spans="1:84"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row>
    <row r="15" spans="1:84" x14ac:dyDescent="0.2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row>
    <row r="16" spans="1:84"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row>
    <row r="17" spans="1:84" x14ac:dyDescent="0.2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row>
    <row r="18" spans="1:84"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row>
    <row r="19" spans="1:84"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row>
    <row r="20" spans="1:84"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row>
    <row r="21" spans="1:84"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row>
    <row r="22" spans="1:84"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row>
    <row r="23" spans="1:84"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row>
    <row r="24" spans="1:84"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row>
    <row r="25" spans="1:84"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row>
    <row r="26" spans="1:84"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row>
    <row r="27" spans="1:84"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row>
    <row r="28" spans="1:84"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row>
    <row r="29" spans="1:84"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row>
    <row r="30" spans="1:84"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row>
    <row r="31" spans="1:84"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row>
    <row r="32" spans="1:84"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row>
    <row r="33" spans="1:84"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row>
    <row r="34" spans="1:84"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row>
    <row r="35" spans="1:84"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row>
    <row r="36" spans="1:84"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row>
    <row r="37" spans="1:84"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row>
    <row r="38" spans="1:84"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row>
    <row r="39" spans="1:84"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row>
    <row r="40" spans="1:84"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row>
    <row r="41" spans="1:84"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row>
    <row r="42" spans="1:84"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row>
    <row r="43" spans="1:84"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row>
    <row r="44" spans="1:84"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row>
    <row r="45" spans="1:84"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row>
    <row r="46" spans="1:84"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row>
    <row r="47" spans="1:84"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row>
    <row r="48" spans="1:84"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row>
    <row r="49" spans="1:84"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row>
    <row r="50" spans="1:84"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row>
    <row r="51" spans="1:84"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row>
    <row r="52" spans="1:84"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row>
    <row r="53" spans="1:84"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row>
    <row r="54" spans="1:84"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row>
    <row r="55" spans="1:84"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row>
    <row r="56" spans="1:84"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row>
    <row r="57" spans="1:84"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row>
    <row r="58" spans="1:84"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row>
    <row r="59" spans="1:84"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row>
    <row r="60" spans="1:84"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row>
    <row r="61" spans="1:84"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row>
    <row r="62" spans="1:84"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row>
    <row r="63" spans="1:84"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row>
    <row r="64" spans="1:84"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row>
    <row r="65" spans="1:84"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row>
    <row r="66" spans="1:84"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row>
    <row r="67" spans="1:84"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row>
    <row r="68" spans="1:84"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row>
    <row r="69" spans="1:84"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row>
    <row r="70" spans="1:84"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row>
    <row r="71" spans="1:84"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row>
    <row r="72" spans="1:84"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row>
    <row r="73" spans="1:84"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row>
    <row r="74" spans="1:84"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row>
    <row r="75" spans="1:84"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row>
    <row r="76" spans="1:84"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row>
    <row r="77" spans="1:84"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row>
    <row r="78" spans="1:84"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row>
    <row r="79" spans="1:84"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row>
    <row r="80" spans="1:84"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row>
    <row r="81" spans="1:84"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row>
    <row r="82" spans="1:84"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row>
    <row r="83" spans="1:84"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row>
    <row r="84" spans="1:84"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row>
    <row r="85" spans="1:84"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row>
    <row r="86" spans="1:84"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row>
    <row r="87" spans="1:84"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row>
    <row r="88" spans="1:84"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row>
    <row r="89" spans="1:84"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row>
    <row r="90" spans="1:84"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row>
    <row r="91" spans="1:84"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row>
    <row r="92" spans="1:84"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row>
    <row r="93" spans="1:84"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row>
    <row r="94" spans="1:84"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row>
    <row r="95" spans="1:84"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row>
    <row r="96" spans="1:84"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row>
    <row r="97" spans="1:84"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row>
    <row r="98" spans="1:84"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row>
    <row r="99" spans="1:84"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row>
    <row r="100" spans="1:84"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row>
    <row r="101" spans="1:84"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row>
    <row r="102" spans="1:84"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row>
    <row r="103" spans="1:84"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row>
    <row r="104" spans="1:84"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row>
    <row r="105" spans="1:84"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row>
    <row r="106" spans="1:84"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row>
    <row r="107" spans="1:84"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row>
    <row r="108" spans="1:84"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row>
    <row r="109" spans="1:84"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row>
    <row r="110" spans="1:84"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row>
    <row r="111" spans="1:84"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row>
    <row r="112" spans="1:84"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row>
    <row r="113" spans="1:84"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row>
    <row r="114" spans="1:84"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row>
    <row r="115" spans="1:84"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row>
    <row r="116" spans="1:84"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row>
    <row r="117" spans="1:84"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row>
    <row r="118" spans="1:84"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row>
    <row r="119" spans="1:84"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row>
    <row r="120" spans="1:84"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row>
    <row r="121" spans="1:84"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row>
    <row r="122" spans="1:84"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row>
    <row r="123" spans="1:84"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row>
    <row r="124" spans="1:84"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row>
    <row r="125" spans="1:84"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row>
    <row r="126" spans="1:84"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row>
    <row r="127" spans="1:84"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row>
    <row r="128" spans="1:84"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row>
    <row r="129" spans="1:84"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row>
    <row r="130" spans="1:84"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row>
    <row r="131" spans="1:84"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row>
    <row r="132" spans="1:84"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row>
    <row r="133" spans="1:84"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row>
    <row r="134" spans="1:84"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row>
    <row r="135" spans="1:84"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row>
    <row r="136" spans="1:84"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row>
    <row r="137" spans="1:84"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row>
    <row r="138" spans="1:84"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row>
    <row r="139" spans="1:84"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row>
    <row r="140" spans="1:84"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row>
    <row r="141" spans="1:84"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row>
    <row r="142" spans="1:84"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row>
    <row r="143" spans="1:84"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row>
    <row r="144" spans="1:84"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row>
    <row r="145" spans="1:84"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row>
    <row r="146" spans="1:84"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row>
    <row r="147" spans="1:84"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row>
    <row r="148" spans="1:84"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row>
    <row r="149" spans="1:84"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row>
    <row r="150" spans="1:84"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row>
    <row r="151" spans="1:84"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row>
    <row r="152" spans="1:84"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row>
    <row r="153" spans="1:84"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row>
    <row r="154" spans="1:84"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row>
    <row r="155" spans="1:84"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row>
    <row r="156" spans="1:84"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row>
    <row r="157" spans="1:84"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row>
    <row r="158" spans="1:84"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row>
    <row r="159" spans="1:84"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row>
    <row r="160" spans="1:84"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row>
    <row r="161" spans="1:84"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row>
    <row r="162" spans="1:84"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row>
    <row r="163" spans="1:84"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row>
    <row r="164" spans="1:84"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row>
    <row r="165" spans="1:84"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row>
    <row r="166" spans="1:84"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row>
    <row r="167" spans="1:84"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row>
    <row r="168" spans="1:84"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row>
    <row r="169" spans="1:84"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row>
    <row r="170" spans="1:84"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row>
    <row r="171" spans="1:84"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row>
    <row r="172" spans="1:84"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row>
    <row r="173" spans="1:84"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row>
    <row r="174" spans="1:84"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row>
    <row r="175" spans="1:84"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row>
    <row r="176" spans="1:84"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row>
    <row r="177" spans="1:84"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row>
    <row r="178" spans="1:84"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row>
    <row r="179" spans="1:84"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row>
    <row r="180" spans="1:84"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row>
    <row r="181" spans="1:84"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row>
    <row r="182" spans="1:84"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row>
    <row r="183" spans="1:84"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row>
    <row r="184" spans="1:84"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row>
    <row r="185" spans="1:84"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row>
    <row r="186" spans="1:84"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row>
    <row r="187" spans="1:84"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row>
    <row r="188" spans="1:84"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row>
    <row r="189" spans="1:84"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row>
    <row r="190" spans="1:84"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row>
    <row r="191" spans="1:84"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row>
    <row r="192" spans="1:84"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row>
    <row r="193" spans="1:84"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row>
    <row r="194" spans="1:84"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row>
    <row r="195" spans="1:84"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row>
    <row r="196" spans="1:84"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row>
    <row r="197" spans="1:84"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row>
    <row r="198" spans="1:84"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row>
    <row r="199" spans="1:84"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row>
    <row r="200" spans="1:84"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row>
    <row r="201" spans="1:84"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row>
    <row r="202" spans="1:84"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row>
    <row r="203" spans="1:84"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row>
    <row r="204" spans="1:84"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row>
    <row r="205" spans="1:84"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row>
    <row r="206" spans="1:84"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row>
    <row r="207" spans="1:84"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row>
    <row r="208" spans="1:84"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row>
    <row r="209" spans="1:84"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row>
    <row r="210" spans="1:84"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row>
    <row r="211" spans="1:84"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row>
    <row r="212" spans="1:84"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row>
    <row r="213" spans="1:84"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row>
    <row r="214" spans="1:84"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row>
    <row r="215" spans="1:84"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row>
    <row r="216" spans="1:84"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row>
    <row r="217" spans="1:84"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row>
    <row r="218" spans="1:84"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row>
    <row r="219" spans="1:84"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row>
    <row r="220" spans="1:84"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row>
    <row r="221" spans="1:84"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row>
    <row r="222" spans="1:84"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row>
    <row r="223" spans="1:84"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row>
    <row r="224" spans="1:84"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row>
    <row r="225" spans="1:84"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row>
    <row r="226" spans="1:84"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row>
    <row r="227" spans="1:84"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row>
    <row r="228" spans="1:84"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row>
    <row r="229" spans="1:84"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row>
    <row r="230" spans="1:84"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row>
    <row r="231" spans="1:84"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row>
    <row r="232" spans="1:84"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row>
    <row r="233" spans="1:84"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row>
    <row r="234" spans="1:84"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row>
    <row r="235" spans="1:84"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row>
    <row r="236" spans="1:84"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row>
    <row r="237" spans="1:84"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row>
    <row r="238" spans="1:84"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row>
    <row r="239" spans="1:84"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row>
    <row r="240" spans="1:84"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row>
    <row r="241" spans="1:84"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row>
    <row r="242" spans="1:84"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row>
    <row r="243" spans="1:84"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row>
    <row r="244" spans="1:84"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row>
    <row r="245" spans="1:84"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row>
    <row r="246" spans="1:84"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row>
    <row r="247" spans="1:84"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row>
    <row r="248" spans="1:84"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row>
    <row r="249" spans="1:84"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row>
    <row r="250" spans="1:84"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row>
    <row r="251" spans="1:84"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row>
    <row r="252" spans="1:84"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row>
    <row r="253" spans="1:84"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row>
    <row r="254" spans="1:84"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row>
    <row r="255" spans="1:84"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row>
    <row r="256" spans="1:84"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row>
    <row r="257" spans="1:84"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row>
    <row r="258" spans="1:84"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row>
    <row r="259" spans="1:84"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row>
    <row r="260" spans="1:84"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row>
    <row r="261" spans="1:84"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row>
    <row r="262" spans="1:84"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row>
    <row r="263" spans="1:84"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row>
    <row r="264" spans="1:84"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row>
    <row r="265" spans="1:84"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row>
    <row r="266" spans="1:84"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row>
    <row r="267" spans="1:84"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row>
    <row r="268" spans="1:84"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row>
    <row r="269" spans="1:84"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row>
    <row r="270" spans="1:84"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row>
    <row r="271" spans="1:84"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row>
    <row r="272" spans="1:84"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row>
    <row r="273" spans="1:84"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row>
    <row r="274" spans="1:84"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row>
    <row r="275" spans="1:84"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row>
    <row r="276" spans="1:84"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row>
    <row r="277" spans="1:84"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row>
    <row r="278" spans="1:84"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row>
    <row r="279" spans="1:84"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row>
    <row r="280" spans="1:84"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row>
    <row r="281" spans="1:84"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row>
    <row r="282" spans="1:84"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row>
    <row r="283" spans="1:84"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row>
    <row r="284" spans="1:84"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row>
    <row r="285" spans="1:84"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row>
    <row r="286" spans="1:84"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row>
    <row r="287" spans="1:84"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row>
    <row r="288" spans="1:84"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row>
    <row r="289" spans="1:84"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row>
    <row r="290" spans="1:84"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row>
    <row r="291" spans="1:84"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row>
    <row r="292" spans="1:84"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row>
    <row r="293" spans="1:84"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row>
    <row r="294" spans="1:84"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row>
    <row r="295" spans="1:84"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row>
    <row r="296" spans="1:84"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row>
    <row r="297" spans="1:84"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row>
    <row r="298" spans="1:84"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row>
    <row r="299" spans="1:84"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row>
    <row r="300" spans="1:84"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row>
    <row r="301" spans="1:84"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row>
    <row r="302" spans="1:84"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row>
    <row r="303" spans="1:84"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row>
    <row r="304" spans="1:84"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row>
    <row r="305" spans="1:84"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row>
    <row r="306" spans="1:84"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row>
    <row r="307" spans="1:84"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row>
    <row r="308" spans="1:84"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row>
    <row r="309" spans="1:84"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row>
    <row r="310" spans="1:84"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row>
    <row r="311" spans="1:84"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row>
    <row r="312" spans="1:84"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row>
    <row r="313" spans="1:84"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row>
    <row r="314" spans="1:84"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row>
    <row r="315" spans="1:84"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row>
    <row r="316" spans="1:84"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row>
    <row r="317" spans="1:84"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row>
    <row r="318" spans="1:84"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row>
    <row r="319" spans="1:84"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row>
    <row r="320" spans="1:84"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row>
    <row r="321" spans="1:84"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row>
    <row r="322" spans="1:84"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row>
    <row r="323" spans="1:84"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row>
    <row r="324" spans="1:84"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row>
    <row r="325" spans="1:84"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row>
    <row r="326" spans="1:84"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row>
    <row r="327" spans="1:84"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row>
    <row r="328" spans="1:84"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row>
    <row r="329" spans="1:84"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row>
    <row r="330" spans="1:84"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row>
    <row r="331" spans="1:84"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row>
    <row r="332" spans="1:84"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row>
    <row r="333" spans="1:84"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row>
    <row r="334" spans="1:84"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row>
    <row r="335" spans="1:84"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row>
    <row r="336" spans="1:84"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row>
    <row r="337" spans="1:84"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row>
    <row r="338" spans="1:84"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row>
    <row r="339" spans="1:84"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row>
    <row r="340" spans="1:84"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row>
    <row r="341" spans="1:84"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row>
    <row r="342" spans="1:84"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row>
    <row r="343" spans="1:84"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row>
    <row r="344" spans="1:84"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row>
    <row r="345" spans="1:84"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row>
    <row r="346" spans="1:84"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row>
    <row r="347" spans="1:84"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row>
    <row r="348" spans="1:84"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row>
    <row r="349" spans="1:84"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row>
    <row r="350" spans="1:84"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row>
    <row r="351" spans="1:84"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row>
    <row r="352" spans="1:84"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row>
    <row r="353" spans="1:84"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row>
    <row r="354" spans="1:84"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row>
    <row r="355" spans="1:84"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row>
    <row r="356" spans="1:84"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row>
    <row r="357" spans="1:84"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row>
    <row r="358" spans="1:84"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row>
    <row r="359" spans="1:84"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row>
    <row r="360" spans="1:84"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row>
    <row r="361" spans="1:84"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row>
    <row r="362" spans="1:84"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row>
    <row r="363" spans="1:84"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row>
    <row r="364" spans="1:84"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row>
    <row r="365" spans="1:84"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row>
    <row r="366" spans="1:84"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row>
    <row r="367" spans="1:84"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row>
    <row r="368" spans="1:84"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row>
    <row r="369" spans="1:84"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row>
    <row r="370" spans="1:84"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row>
    <row r="371" spans="1:84"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row>
    <row r="372" spans="1:84"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row>
    <row r="373" spans="1:84"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row>
    <row r="374" spans="1:84"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row>
    <row r="375" spans="1:84"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row>
    <row r="376" spans="1:84"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row>
    <row r="377" spans="1:84"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row>
    <row r="378" spans="1:84"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row>
    <row r="379" spans="1:84"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row>
    <row r="380" spans="1:84"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row>
    <row r="381" spans="1:84"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row>
    <row r="382" spans="1:84"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row>
    <row r="383" spans="1:84"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row>
    <row r="384" spans="1:84"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row>
    <row r="385" spans="1:84"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row>
    <row r="386" spans="1:84"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row>
    <row r="387" spans="1:84"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row>
    <row r="388" spans="1:84"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row>
    <row r="389" spans="1:84"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row>
    <row r="390" spans="1:84"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row>
    <row r="391" spans="1:84"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row>
    <row r="392" spans="1:84"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row>
    <row r="393" spans="1:84"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row>
    <row r="394" spans="1:84"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row>
    <row r="395" spans="1:84"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row>
    <row r="396" spans="1:84"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row>
    <row r="397" spans="1:84"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row>
    <row r="398" spans="1:84"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row>
    <row r="399" spans="1:84"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row>
    <row r="400" spans="1:84"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row>
    <row r="401" spans="1:84"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row>
    <row r="402" spans="1:84"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row>
    <row r="403" spans="1:84"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row>
    <row r="404" spans="1:84"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row>
    <row r="405" spans="1:84"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row>
    <row r="406" spans="1:84"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row>
    <row r="407" spans="1:84"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row>
    <row r="408" spans="1:84"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row>
    <row r="409" spans="1:84"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row>
    <row r="410" spans="1:84"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row>
    <row r="411" spans="1:84"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row>
    <row r="412" spans="1:84"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row>
    <row r="413" spans="1:84"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row>
    <row r="414" spans="1:84"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row>
    <row r="415" spans="1:84"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row>
    <row r="416" spans="1:84"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row>
    <row r="417" spans="1:84"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row>
    <row r="418" spans="1:84"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row>
    <row r="419" spans="1:84"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row>
    <row r="420" spans="1:84"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row>
    <row r="421" spans="1:84"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row>
    <row r="422" spans="1:84"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row>
    <row r="423" spans="1:84"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row>
    <row r="424" spans="1:84"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row>
    <row r="425" spans="1:84"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row>
    <row r="426" spans="1:84"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row>
    <row r="427" spans="1:84"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row>
    <row r="428" spans="1:84"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row>
    <row r="429" spans="1:84"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row>
    <row r="430" spans="1:84"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row>
    <row r="431" spans="1:84"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row>
    <row r="432" spans="1:84"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row>
    <row r="433" spans="1:84"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row>
    <row r="434" spans="1:84"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row>
    <row r="435" spans="1:84"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row>
    <row r="436" spans="1:84"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row>
    <row r="437" spans="1:84"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row>
    <row r="438" spans="1:84"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row>
    <row r="439" spans="1:84"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row>
    <row r="440" spans="1:84"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row>
    <row r="441" spans="1:84"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row>
    <row r="442" spans="1:84"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row>
    <row r="443" spans="1:84"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row>
    <row r="444" spans="1:84"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row>
    <row r="445" spans="1:84"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row>
    <row r="446" spans="1:84"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row>
    <row r="447" spans="1:84"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row>
    <row r="448" spans="1:84"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row>
    <row r="449" spans="1:84"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row>
    <row r="450" spans="1:84"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row>
    <row r="451" spans="1:84"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row>
    <row r="452" spans="1:84"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row>
    <row r="453" spans="1:84"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row>
    <row r="454" spans="1:84"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row>
    <row r="455" spans="1:84"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row>
    <row r="456" spans="1:84"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row>
    <row r="457" spans="1:84"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row>
    <row r="458" spans="1:84"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row>
    <row r="459" spans="1:84"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row>
    <row r="460" spans="1:84"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row>
    <row r="461" spans="1:84"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row>
    <row r="462" spans="1:84"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row>
    <row r="463" spans="1:84"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row>
    <row r="464" spans="1:84"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row>
    <row r="465" spans="1:84"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row>
    <row r="466" spans="1:84"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row>
    <row r="467" spans="1:84"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row>
    <row r="468" spans="1:84"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row>
    <row r="469" spans="1:84"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row>
    <row r="470" spans="1:84"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row>
    <row r="471" spans="1:84"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row>
    <row r="472" spans="1:84"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row>
    <row r="473" spans="1:84"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row>
    <row r="474" spans="1:84"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row>
    <row r="475" spans="1:84"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row>
    <row r="476" spans="1:84"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row>
    <row r="477" spans="1:84"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row>
    <row r="478" spans="1:84"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row>
    <row r="479" spans="1:84"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row>
    <row r="480" spans="1:84"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row>
    <row r="481" spans="1:84"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row>
    <row r="482" spans="1:84"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row>
    <row r="483" spans="1:84"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row>
    <row r="484" spans="1:84"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row>
    <row r="485" spans="1:84"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row>
    <row r="486" spans="1:84"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row>
    <row r="487" spans="1:84"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row>
    <row r="488" spans="1:84"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row>
    <row r="489" spans="1:84"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row>
    <row r="490" spans="1:84"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row>
    <row r="491" spans="1:84"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row>
    <row r="492" spans="1:84"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row>
    <row r="493" spans="1:84"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row>
    <row r="494" spans="1:84"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row>
    <row r="495" spans="1:84"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row>
    <row r="496" spans="1:84"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row>
    <row r="497" spans="1:84"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row>
    <row r="498" spans="1:84"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row>
    <row r="499" spans="1:84"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row>
    <row r="500" spans="1:84"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row>
    <row r="501" spans="1:84"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row>
    <row r="502" spans="1:84"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row>
    <row r="503" spans="1:84"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row>
    <row r="504" spans="1:84"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row>
    <row r="505" spans="1:84"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row>
    <row r="506" spans="1:84"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row>
    <row r="507" spans="1:84"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row>
    <row r="508" spans="1:84"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row>
    <row r="509" spans="1:84"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row>
    <row r="510" spans="1:84"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row>
    <row r="511" spans="1:84"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row>
    <row r="512" spans="1:84"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row>
    <row r="513" spans="1:84"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row>
    <row r="514" spans="1:84"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row>
    <row r="515" spans="1:84"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row>
    <row r="516" spans="1:84"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row>
    <row r="517" spans="1:84"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row>
    <row r="518" spans="1:84"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row>
    <row r="519" spans="1:84"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row>
    <row r="520" spans="1:84"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row>
    <row r="521" spans="1:84"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row>
    <row r="522" spans="1:84"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row>
    <row r="523" spans="1:84"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row>
    <row r="524" spans="1:84"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row>
    <row r="525" spans="1:84"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row>
    <row r="526" spans="1:84"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row>
    <row r="527" spans="1:84"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row>
    <row r="528" spans="1:84"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row>
    <row r="529" spans="1:84"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row>
    <row r="530" spans="1:84"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row>
    <row r="531" spans="1:84"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row>
    <row r="532" spans="1:84"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row>
    <row r="533" spans="1:84"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row>
    <row r="534" spans="1:84"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row>
    <row r="535" spans="1:84"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row>
    <row r="536" spans="1:84"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row>
    <row r="537" spans="1:84"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row>
    <row r="538" spans="1:84"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row>
    <row r="539" spans="1:84"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row>
    <row r="540" spans="1:84"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row>
    <row r="541" spans="1:84"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row>
    <row r="542" spans="1:84"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row>
    <row r="543" spans="1:84"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row>
    <row r="544" spans="1:84"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row>
    <row r="545" spans="1:84"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row>
    <row r="546" spans="1:84"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row>
    <row r="547" spans="1:84"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row>
    <row r="548" spans="1:84"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row>
    <row r="549" spans="1:84"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row>
    <row r="550" spans="1:84"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row>
    <row r="551" spans="1:84"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row>
    <row r="552" spans="1:84"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row>
    <row r="553" spans="1:84"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row>
    <row r="554" spans="1:84"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row>
    <row r="555" spans="1:84"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row>
    <row r="556" spans="1:84"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row>
    <row r="557" spans="1:84"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row>
    <row r="558" spans="1:84"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row>
    <row r="559" spans="1:84"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row>
    <row r="560" spans="1:84"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row>
    <row r="561" spans="1:84"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row>
    <row r="562" spans="1:84"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row>
    <row r="563" spans="1:84"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row>
    <row r="564" spans="1:84"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row>
    <row r="565" spans="1:84"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row>
    <row r="566" spans="1:84"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row>
    <row r="567" spans="1:84"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row>
    <row r="568" spans="1:84"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row>
    <row r="569" spans="1:84"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row>
    <row r="570" spans="1:84"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row>
    <row r="571" spans="1:84"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row>
    <row r="572" spans="1:84"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row>
    <row r="573" spans="1:84"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row>
    <row r="574" spans="1:84"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row>
    <row r="575" spans="1:84"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row>
    <row r="576" spans="1:84"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row>
    <row r="577" spans="1:84"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row>
    <row r="578" spans="1:84"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row>
    <row r="579" spans="1:84"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row>
    <row r="580" spans="1:84"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row>
    <row r="581" spans="1:84"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row>
    <row r="582" spans="1:84"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row>
    <row r="583" spans="1:84"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row>
    <row r="584" spans="1:84"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row>
    <row r="585" spans="1:84"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row>
    <row r="586" spans="1:84"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row>
    <row r="587" spans="1:84"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row>
    <row r="588" spans="1:84"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row>
    <row r="589" spans="1:84"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row>
    <row r="590" spans="1:84"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row>
    <row r="591" spans="1:84"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row>
    <row r="592" spans="1:84"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row>
    <row r="593" spans="1:84"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row>
    <row r="594" spans="1:84"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row>
    <row r="595" spans="1:84"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row>
    <row r="596" spans="1:84"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row>
    <row r="597" spans="1:84"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row>
    <row r="598" spans="1:84"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row>
    <row r="599" spans="1:84"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row>
    <row r="600" spans="1:84"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row>
    <row r="601" spans="1:84"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row>
    <row r="602" spans="1:84"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row>
    <row r="603" spans="1:84"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row>
    <row r="604" spans="1:84"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row>
    <row r="605" spans="1:84"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row>
    <row r="606" spans="1:84"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row>
    <row r="607" spans="1:84"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row>
    <row r="608" spans="1:84"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row>
    <row r="609" spans="1:84"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row>
    <row r="610" spans="1:84"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row>
    <row r="611" spans="1:84"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row>
    <row r="612" spans="1:84"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row>
    <row r="613" spans="1:84"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row>
    <row r="614" spans="1:84"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row>
    <row r="615" spans="1:84"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row>
    <row r="616" spans="1:84"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row>
    <row r="617" spans="1:84"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row>
    <row r="618" spans="1:84"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row>
    <row r="619" spans="1:84"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row>
    <row r="620" spans="1:84"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row>
    <row r="621" spans="1:84"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row>
    <row r="622" spans="1:84"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row>
    <row r="623" spans="1:84"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row>
    <row r="624" spans="1:84"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row>
    <row r="625" spans="1:84"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row>
    <row r="626" spans="1:84"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row>
    <row r="627" spans="1:84"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row>
    <row r="628" spans="1:84"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row>
    <row r="629" spans="1:84"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row>
    <row r="630" spans="1:84"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row>
    <row r="631" spans="1:84"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row>
    <row r="632" spans="1:84"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row>
    <row r="633" spans="1:84"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row>
    <row r="634" spans="1:84"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row>
    <row r="635" spans="1:84"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row>
    <row r="636" spans="1:84"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row>
    <row r="637" spans="1:84"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row>
    <row r="638" spans="1:84"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row>
    <row r="639" spans="1:84"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row>
    <row r="640" spans="1:84"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row>
    <row r="641" spans="1:84"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row>
    <row r="642" spans="1:84"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row>
    <row r="643" spans="1:84"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row>
    <row r="644" spans="1:84"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row>
    <row r="645" spans="1:84"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row>
    <row r="646" spans="1:84"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row>
    <row r="647" spans="1:84"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row>
    <row r="648" spans="1:84"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row>
    <row r="649" spans="1:84"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row>
    <row r="650" spans="1:84"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row>
    <row r="651" spans="1:84"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row>
    <row r="652" spans="1:84"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row>
    <row r="653" spans="1:84"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row>
    <row r="654" spans="1:84"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row>
    <row r="655" spans="1:84"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row>
    <row r="656" spans="1:84"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row>
    <row r="657" spans="1:84"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row>
    <row r="658" spans="1:84"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row>
    <row r="659" spans="1:84"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row>
    <row r="660" spans="1:84"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row>
    <row r="661" spans="1:84"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row>
    <row r="662" spans="1:84"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row>
    <row r="663" spans="1:84"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row>
    <row r="664" spans="1:84"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row>
    <row r="665" spans="1:84"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row>
    <row r="666" spans="1:84"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row>
    <row r="667" spans="1:84"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row>
    <row r="668" spans="1:84"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row>
    <row r="669" spans="1:84"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row>
    <row r="670" spans="1:84"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row>
    <row r="671" spans="1:84"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row>
    <row r="672" spans="1:84"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row>
    <row r="673" spans="1:84"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row>
    <row r="674" spans="1:84"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row>
    <row r="675" spans="1:84"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row>
    <row r="676" spans="1:84"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row>
    <row r="677" spans="1:84"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row>
    <row r="678" spans="1:84"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row>
    <row r="679" spans="1:84"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row>
    <row r="680" spans="1:84"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row>
    <row r="681" spans="1:84"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row>
    <row r="682" spans="1:84"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row>
    <row r="683" spans="1:84"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row>
    <row r="684" spans="1:84"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row>
    <row r="685" spans="1:84"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row>
    <row r="686" spans="1:84"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row>
    <row r="687" spans="1:84"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row>
    <row r="688" spans="1:84"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row>
    <row r="689" spans="1:84"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row>
    <row r="690" spans="1:84"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row>
    <row r="691" spans="1:84"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row>
    <row r="692" spans="1:84"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row>
    <row r="693" spans="1:84"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row>
    <row r="694" spans="1:84"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row>
    <row r="695" spans="1:84"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row>
    <row r="696" spans="1:84"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row>
    <row r="697" spans="1:84"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row>
    <row r="698" spans="1:84"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row>
    <row r="699" spans="1:84"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row>
    <row r="700" spans="1:84"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row>
    <row r="701" spans="1:84"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row>
    <row r="702" spans="1:84"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row>
    <row r="703" spans="1:84"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row>
    <row r="704" spans="1:84"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row>
    <row r="705" spans="1:84"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row>
    <row r="706" spans="1:84"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row>
    <row r="707" spans="1:84"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row>
    <row r="708" spans="1:84"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row>
    <row r="709" spans="1:84"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row>
    <row r="710" spans="1:84"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row>
    <row r="711" spans="1:84"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row>
    <row r="712" spans="1:84"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row>
    <row r="713" spans="1:84"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row>
    <row r="714" spans="1:84"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row>
    <row r="715" spans="1:84"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row>
    <row r="716" spans="1:84"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row>
    <row r="717" spans="1:84"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row>
    <row r="718" spans="1:84"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row>
    <row r="719" spans="1:84"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row>
    <row r="720" spans="1:84"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row>
    <row r="721" spans="1:84"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row>
    <row r="722" spans="1:84"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row>
    <row r="723" spans="1:84"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row>
    <row r="724" spans="1:84"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row>
    <row r="725" spans="1:84"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row>
    <row r="726" spans="1:84"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row>
    <row r="727" spans="1:84"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row>
    <row r="728" spans="1:84"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row>
    <row r="729" spans="1:84"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row>
    <row r="730" spans="1:84"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row>
    <row r="731" spans="1:84"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row>
    <row r="732" spans="1:84"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row>
    <row r="733" spans="1:84"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row>
    <row r="734" spans="1:84"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row>
    <row r="735" spans="1:84"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row>
    <row r="736" spans="1:84"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row>
    <row r="737" spans="1:84"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row>
    <row r="738" spans="1:84"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row>
    <row r="739" spans="1:84"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row>
    <row r="740" spans="1:84"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row>
    <row r="741" spans="1:84"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row>
    <row r="742" spans="1:84"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row>
    <row r="743" spans="1:84"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row>
    <row r="744" spans="1:84"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row>
    <row r="745" spans="1:84"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row>
    <row r="746" spans="1:84"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row>
    <row r="747" spans="1:84"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row>
    <row r="748" spans="1:84"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row>
    <row r="749" spans="1:84"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row>
    <row r="750" spans="1:84"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row>
    <row r="751" spans="1:84"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row>
    <row r="752" spans="1:84"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row>
    <row r="753" spans="1:84"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row>
    <row r="754" spans="1:84"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row>
    <row r="755" spans="1:84"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row>
    <row r="756" spans="1:84"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row>
    <row r="757" spans="1:84"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row>
    <row r="758" spans="1:84"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row>
    <row r="759" spans="1:84"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row>
    <row r="760" spans="1:84"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row>
    <row r="761" spans="1:84"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row>
    <row r="762" spans="1:84"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row>
    <row r="763" spans="1:84"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row>
    <row r="764" spans="1:84"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row>
    <row r="765" spans="1:84"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row>
    <row r="766" spans="1:84"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row>
    <row r="767" spans="1:84"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row>
    <row r="768" spans="1:84"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row>
    <row r="769" spans="1:84"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row>
    <row r="770" spans="1:84"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row>
    <row r="771" spans="1:84"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row>
    <row r="772" spans="1:84"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row>
    <row r="773" spans="1:84"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row>
    <row r="774" spans="1:84"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row>
    <row r="775" spans="1:84"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row>
    <row r="776" spans="1:84"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row>
    <row r="777" spans="1:84"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row>
    <row r="778" spans="1:84"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row>
    <row r="779" spans="1:84"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row>
    <row r="780" spans="1:84"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row>
    <row r="781" spans="1:84"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row>
    <row r="782" spans="1:84"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row>
    <row r="783" spans="1:84"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row>
    <row r="784" spans="1:84"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row>
    <row r="785" spans="1:84"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row>
    <row r="786" spans="1:84"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row>
    <row r="787" spans="1:84"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row>
    <row r="788" spans="1:84"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row>
    <row r="789" spans="1:84"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row>
    <row r="790" spans="1:84"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row>
    <row r="791" spans="1:84"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row>
    <row r="792" spans="1:84"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row>
    <row r="793" spans="1:84"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row>
    <row r="794" spans="1:84"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row>
    <row r="795" spans="1:84"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row>
    <row r="796" spans="1:84"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row>
    <row r="797" spans="1:84"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row>
    <row r="798" spans="1:84"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row>
    <row r="799" spans="1:84"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row>
    <row r="800" spans="1:84"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row>
    <row r="801" spans="1:84"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row>
    <row r="802" spans="1:84"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row>
    <row r="803" spans="1:84"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row>
    <row r="804" spans="1:84"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row>
    <row r="805" spans="1:84"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row>
    <row r="806" spans="1:84"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row>
    <row r="807" spans="1:84"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row>
    <row r="808" spans="1:84"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row>
    <row r="809" spans="1:84"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row>
    <row r="810" spans="1:84"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row>
    <row r="811" spans="1:84"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row>
    <row r="812" spans="1:84"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row>
    <row r="813" spans="1:84"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row>
    <row r="814" spans="1:84"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row>
    <row r="815" spans="1:84"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row>
    <row r="816" spans="1:84"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row>
    <row r="817" spans="1:84"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row>
    <row r="818" spans="1:84"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row>
    <row r="819" spans="1:84"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row>
    <row r="820" spans="1:84"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row>
    <row r="821" spans="1:84"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row>
    <row r="822" spans="1:84"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row>
    <row r="823" spans="1:84"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row>
    <row r="824" spans="1:84"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row>
    <row r="825" spans="1:84"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row>
    <row r="826" spans="1:84"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row>
    <row r="827" spans="1:84"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row>
    <row r="828" spans="1:84"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row>
    <row r="829" spans="1:84"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row>
    <row r="830" spans="1:84"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row>
    <row r="831" spans="1:84"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row>
    <row r="832" spans="1:84"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row>
    <row r="833" spans="1:84"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c r="CB833" s="6"/>
      <c r="CC833" s="6"/>
      <c r="CD833" s="6"/>
      <c r="CE833" s="6"/>
      <c r="CF833" s="6"/>
    </row>
    <row r="834" spans="1:84"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row>
    <row r="835" spans="1:84"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c r="CB835" s="6"/>
      <c r="CC835" s="6"/>
      <c r="CD835" s="6"/>
      <c r="CE835" s="6"/>
      <c r="CF835" s="6"/>
    </row>
    <row r="836" spans="1:84"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c r="CB836" s="6"/>
      <c r="CC836" s="6"/>
      <c r="CD836" s="6"/>
      <c r="CE836" s="6"/>
      <c r="CF836" s="6"/>
    </row>
    <row r="837" spans="1:84"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c r="CB837" s="6"/>
      <c r="CC837" s="6"/>
      <c r="CD837" s="6"/>
      <c r="CE837" s="6"/>
      <c r="CF837" s="6"/>
    </row>
    <row r="838" spans="1:84"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c r="CB838" s="6"/>
      <c r="CC838" s="6"/>
      <c r="CD838" s="6"/>
      <c r="CE838" s="6"/>
      <c r="CF838" s="6"/>
    </row>
    <row r="839" spans="1:84"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c r="CB839" s="6"/>
      <c r="CC839" s="6"/>
      <c r="CD839" s="6"/>
      <c r="CE839" s="6"/>
      <c r="CF839" s="6"/>
    </row>
    <row r="840" spans="1:84"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c r="CB840" s="6"/>
      <c r="CC840" s="6"/>
      <c r="CD840" s="6"/>
      <c r="CE840" s="6"/>
      <c r="CF840" s="6"/>
    </row>
    <row r="841" spans="1:84"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c r="CB841" s="6"/>
      <c r="CC841" s="6"/>
      <c r="CD841" s="6"/>
      <c r="CE841" s="6"/>
      <c r="CF841" s="6"/>
    </row>
    <row r="842" spans="1:84"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row>
    <row r="843" spans="1:84"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c r="BW843" s="6"/>
      <c r="BX843" s="6"/>
      <c r="BY843" s="6"/>
      <c r="BZ843" s="6"/>
      <c r="CA843" s="6"/>
      <c r="CB843" s="6"/>
      <c r="CC843" s="6"/>
      <c r="CD843" s="6"/>
      <c r="CE843" s="6"/>
      <c r="CF843" s="6"/>
    </row>
    <row r="844" spans="1:84"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c r="BW844" s="6"/>
      <c r="BX844" s="6"/>
      <c r="BY844" s="6"/>
      <c r="BZ844" s="6"/>
      <c r="CA844" s="6"/>
      <c r="CB844" s="6"/>
      <c r="CC844" s="6"/>
      <c r="CD844" s="6"/>
      <c r="CE844" s="6"/>
      <c r="CF844" s="6"/>
    </row>
    <row r="845" spans="1:84"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c r="CB845" s="6"/>
      <c r="CC845" s="6"/>
      <c r="CD845" s="6"/>
      <c r="CE845" s="6"/>
      <c r="CF845" s="6"/>
    </row>
    <row r="846" spans="1:84"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c r="CB846" s="6"/>
      <c r="CC846" s="6"/>
      <c r="CD846" s="6"/>
      <c r="CE846" s="6"/>
      <c r="CF846" s="6"/>
    </row>
    <row r="847" spans="1:84"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c r="CB847" s="6"/>
      <c r="CC847" s="6"/>
      <c r="CD847" s="6"/>
      <c r="CE847" s="6"/>
      <c r="CF847" s="6"/>
    </row>
    <row r="848" spans="1:84"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row>
    <row r="849" spans="1:84"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row>
    <row r="850" spans="1:84"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row>
    <row r="851" spans="1:84"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row>
    <row r="852" spans="1:84"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row>
    <row r="853" spans="1:84"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row>
    <row r="854" spans="1:84"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row>
    <row r="855" spans="1:84"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row>
    <row r="856" spans="1:84"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row>
    <row r="857" spans="1:84"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row>
    <row r="858" spans="1:84"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row>
    <row r="859" spans="1:84"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row>
    <row r="860" spans="1:84"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row>
    <row r="861" spans="1:84"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row>
    <row r="862" spans="1:84"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row>
    <row r="863" spans="1:84"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row>
    <row r="864" spans="1:84"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row>
    <row r="865" spans="1:84"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row>
    <row r="866" spans="1:84"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row>
    <row r="867" spans="1:84"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row>
    <row r="868" spans="1:84"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row>
    <row r="869" spans="1:84"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row>
    <row r="870" spans="1:84"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row>
    <row r="871" spans="1:84"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row>
    <row r="872" spans="1:84"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row>
    <row r="873" spans="1:84"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c r="BW873" s="6"/>
      <c r="BX873" s="6"/>
      <c r="BY873" s="6"/>
      <c r="BZ873" s="6"/>
      <c r="CA873" s="6"/>
      <c r="CB873" s="6"/>
      <c r="CC873" s="6"/>
      <c r="CD873" s="6"/>
      <c r="CE873" s="6"/>
      <c r="CF873" s="6"/>
    </row>
    <row r="874" spans="1:84"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c r="BW874" s="6"/>
      <c r="BX874" s="6"/>
      <c r="BY874" s="6"/>
      <c r="BZ874" s="6"/>
      <c r="CA874" s="6"/>
      <c r="CB874" s="6"/>
      <c r="CC874" s="6"/>
      <c r="CD874" s="6"/>
      <c r="CE874" s="6"/>
      <c r="CF874" s="6"/>
    </row>
    <row r="875" spans="1:84"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c r="BY875" s="6"/>
      <c r="BZ875" s="6"/>
      <c r="CA875" s="6"/>
      <c r="CB875" s="6"/>
      <c r="CC875" s="6"/>
      <c r="CD875" s="6"/>
      <c r="CE875" s="6"/>
      <c r="CF875" s="6"/>
    </row>
    <row r="876" spans="1:84"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c r="CB876" s="6"/>
      <c r="CC876" s="6"/>
      <c r="CD876" s="6"/>
      <c r="CE876" s="6"/>
      <c r="CF876" s="6"/>
    </row>
    <row r="877" spans="1:84"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c r="CB877" s="6"/>
      <c r="CC877" s="6"/>
      <c r="CD877" s="6"/>
      <c r="CE877" s="6"/>
      <c r="CF877" s="6"/>
    </row>
    <row r="878" spans="1:84"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c r="BW878" s="6"/>
      <c r="BX878" s="6"/>
      <c r="BY878" s="6"/>
      <c r="BZ878" s="6"/>
      <c r="CA878" s="6"/>
      <c r="CB878" s="6"/>
      <c r="CC878" s="6"/>
      <c r="CD878" s="6"/>
      <c r="CE878" s="6"/>
      <c r="CF878" s="6"/>
    </row>
    <row r="879" spans="1:84"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c r="CB879" s="6"/>
      <c r="CC879" s="6"/>
      <c r="CD879" s="6"/>
      <c r="CE879" s="6"/>
      <c r="CF879" s="6"/>
    </row>
    <row r="880" spans="1:84"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c r="BW880" s="6"/>
      <c r="BX880" s="6"/>
      <c r="BY880" s="6"/>
      <c r="BZ880" s="6"/>
      <c r="CA880" s="6"/>
      <c r="CB880" s="6"/>
      <c r="CC880" s="6"/>
      <c r="CD880" s="6"/>
      <c r="CE880" s="6"/>
      <c r="CF880" s="6"/>
    </row>
    <row r="881" spans="1:84"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c r="BW881" s="6"/>
      <c r="BX881" s="6"/>
      <c r="BY881" s="6"/>
      <c r="BZ881" s="6"/>
      <c r="CA881" s="6"/>
      <c r="CB881" s="6"/>
      <c r="CC881" s="6"/>
      <c r="CD881" s="6"/>
      <c r="CE881" s="6"/>
      <c r="CF881" s="6"/>
    </row>
    <row r="882" spans="1:84"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c r="CB882" s="6"/>
      <c r="CC882" s="6"/>
      <c r="CD882" s="6"/>
      <c r="CE882" s="6"/>
      <c r="CF882" s="6"/>
    </row>
    <row r="883" spans="1:84"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row>
    <row r="884" spans="1:84"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row>
    <row r="885" spans="1:84"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row>
    <row r="886" spans="1:84"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row>
    <row r="887" spans="1:84"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row>
    <row r="888" spans="1:84"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row>
    <row r="889" spans="1:84"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row>
    <row r="890" spans="1:84"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row>
    <row r="891" spans="1:84"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row>
    <row r="892" spans="1:84"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row>
    <row r="893" spans="1:84"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row>
    <row r="894" spans="1:84"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row>
    <row r="895" spans="1:84"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row>
    <row r="896" spans="1:84"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row>
    <row r="897" spans="1:84"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row>
    <row r="898" spans="1:84"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row>
    <row r="899" spans="1:84"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row>
    <row r="900" spans="1:84"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row>
    <row r="901" spans="1:84"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row>
    <row r="902" spans="1:84"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row>
    <row r="903" spans="1:84"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row>
    <row r="904" spans="1:84"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c r="CB904" s="6"/>
      <c r="CC904" s="6"/>
      <c r="CD904" s="6"/>
      <c r="CE904" s="6"/>
      <c r="CF904" s="6"/>
    </row>
    <row r="905" spans="1:84"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c r="CB905" s="6"/>
      <c r="CC905" s="6"/>
      <c r="CD905" s="6"/>
      <c r="CE905" s="6"/>
      <c r="CF905" s="6"/>
    </row>
    <row r="906" spans="1:84"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c r="CB906" s="6"/>
      <c r="CC906" s="6"/>
      <c r="CD906" s="6"/>
      <c r="CE906" s="6"/>
      <c r="CF906" s="6"/>
    </row>
    <row r="907" spans="1:84"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row>
    <row r="908" spans="1:84"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row>
    <row r="909" spans="1:84"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row>
    <row r="910" spans="1:84"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row>
    <row r="911" spans="1:84"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row>
    <row r="912" spans="1:84"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row>
    <row r="913" spans="1:84"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row>
    <row r="914" spans="1:84"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row>
    <row r="915" spans="1:84"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row>
    <row r="916" spans="1:84"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row>
    <row r="917" spans="1:84"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row>
    <row r="918" spans="1:84"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row>
    <row r="919" spans="1:84"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row>
    <row r="920" spans="1:84"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row>
    <row r="921" spans="1:84"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row>
    <row r="922" spans="1:84"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row>
    <row r="923" spans="1:84"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row>
    <row r="924" spans="1:84"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row>
    <row r="925" spans="1:84"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row>
    <row r="926" spans="1:84"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row>
    <row r="927" spans="1:84"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row>
    <row r="928" spans="1:84"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row>
    <row r="929" spans="1:84"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row>
    <row r="930" spans="1:84"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c r="CB930" s="6"/>
      <c r="CC930" s="6"/>
      <c r="CD930" s="6"/>
      <c r="CE930" s="6"/>
      <c r="CF930" s="6"/>
    </row>
    <row r="931" spans="1:84"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row>
    <row r="932" spans="1:84"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c r="CB932" s="6"/>
      <c r="CC932" s="6"/>
      <c r="CD932" s="6"/>
      <c r="CE932" s="6"/>
      <c r="CF932" s="6"/>
    </row>
    <row r="933" spans="1:84"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row>
    <row r="934" spans="1:84"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c r="CB934" s="6"/>
      <c r="CC934" s="6"/>
      <c r="CD934" s="6"/>
      <c r="CE934" s="6"/>
      <c r="CF934" s="6"/>
    </row>
    <row r="935" spans="1:84"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c r="BV935" s="6"/>
      <c r="BW935" s="6"/>
      <c r="BX935" s="6"/>
      <c r="BY935" s="6"/>
      <c r="BZ935" s="6"/>
      <c r="CA935" s="6"/>
      <c r="CB935" s="6"/>
      <c r="CC935" s="6"/>
      <c r="CD935" s="6"/>
      <c r="CE935" s="6"/>
      <c r="CF935" s="6"/>
    </row>
    <row r="936" spans="1:84"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c r="BW936" s="6"/>
      <c r="BX936" s="6"/>
      <c r="BY936" s="6"/>
      <c r="BZ936" s="6"/>
      <c r="CA936" s="6"/>
      <c r="CB936" s="6"/>
      <c r="CC936" s="6"/>
      <c r="CD936" s="6"/>
      <c r="CE936" s="6"/>
      <c r="CF936" s="6"/>
    </row>
    <row r="937" spans="1:84"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c r="BW937" s="6"/>
      <c r="BX937" s="6"/>
      <c r="BY937" s="6"/>
      <c r="BZ937" s="6"/>
      <c r="CA937" s="6"/>
      <c r="CB937" s="6"/>
      <c r="CC937" s="6"/>
      <c r="CD937" s="6"/>
      <c r="CE937" s="6"/>
      <c r="CF937" s="6"/>
    </row>
    <row r="938" spans="1:84"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c r="BV938" s="6"/>
      <c r="BW938" s="6"/>
      <c r="BX938" s="6"/>
      <c r="BY938" s="6"/>
      <c r="BZ938" s="6"/>
      <c r="CA938" s="6"/>
      <c r="CB938" s="6"/>
      <c r="CC938" s="6"/>
      <c r="CD938" s="6"/>
      <c r="CE938" s="6"/>
      <c r="CF938" s="6"/>
    </row>
    <row r="939" spans="1:84"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c r="BW939" s="6"/>
      <c r="BX939" s="6"/>
      <c r="BY939" s="6"/>
      <c r="BZ939" s="6"/>
      <c r="CA939" s="6"/>
      <c r="CB939" s="6"/>
      <c r="CC939" s="6"/>
      <c r="CD939" s="6"/>
      <c r="CE939" s="6"/>
      <c r="CF939" s="6"/>
    </row>
    <row r="940" spans="1:84"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c r="BV940" s="6"/>
      <c r="BW940" s="6"/>
      <c r="BX940" s="6"/>
      <c r="BY940" s="6"/>
      <c r="BZ940" s="6"/>
      <c r="CA940" s="6"/>
      <c r="CB940" s="6"/>
      <c r="CC940" s="6"/>
      <c r="CD940" s="6"/>
      <c r="CE940" s="6"/>
      <c r="CF940" s="6"/>
    </row>
    <row r="941" spans="1:84"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c r="BV941" s="6"/>
      <c r="BW941" s="6"/>
      <c r="BX941" s="6"/>
      <c r="BY941" s="6"/>
      <c r="BZ941" s="6"/>
      <c r="CA941" s="6"/>
      <c r="CB941" s="6"/>
      <c r="CC941" s="6"/>
      <c r="CD941" s="6"/>
      <c r="CE941" s="6"/>
      <c r="CF941" s="6"/>
    </row>
    <row r="942" spans="1:84"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c r="BY942" s="6"/>
      <c r="BZ942" s="6"/>
      <c r="CA942" s="6"/>
      <c r="CB942" s="6"/>
      <c r="CC942" s="6"/>
      <c r="CD942" s="6"/>
      <c r="CE942" s="6"/>
      <c r="CF942" s="6"/>
    </row>
    <row r="943" spans="1:84"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c r="CB943" s="6"/>
      <c r="CC943" s="6"/>
      <c r="CD943" s="6"/>
      <c r="CE943" s="6"/>
      <c r="CF943" s="6"/>
    </row>
    <row r="944" spans="1:84"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c r="CB944" s="6"/>
      <c r="CC944" s="6"/>
      <c r="CD944" s="6"/>
      <c r="CE944" s="6"/>
      <c r="CF944" s="6"/>
    </row>
    <row r="945" spans="1:84"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c r="BY945" s="6"/>
      <c r="BZ945" s="6"/>
      <c r="CA945" s="6"/>
      <c r="CB945" s="6"/>
      <c r="CC945" s="6"/>
      <c r="CD945" s="6"/>
      <c r="CE945" s="6"/>
      <c r="CF945" s="6"/>
    </row>
    <row r="946" spans="1:84"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c r="BY946" s="6"/>
      <c r="BZ946" s="6"/>
      <c r="CA946" s="6"/>
      <c r="CB946" s="6"/>
      <c r="CC946" s="6"/>
      <c r="CD946" s="6"/>
      <c r="CE946" s="6"/>
      <c r="CF946" s="6"/>
    </row>
    <row r="947" spans="1:84"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c r="BV947" s="6"/>
      <c r="BW947" s="6"/>
      <c r="BX947" s="6"/>
      <c r="BY947" s="6"/>
      <c r="BZ947" s="6"/>
      <c r="CA947" s="6"/>
      <c r="CB947" s="6"/>
      <c r="CC947" s="6"/>
      <c r="CD947" s="6"/>
      <c r="CE947" s="6"/>
      <c r="CF947" s="6"/>
    </row>
    <row r="948" spans="1:84"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c r="BV948" s="6"/>
      <c r="BW948" s="6"/>
      <c r="BX948" s="6"/>
      <c r="BY948" s="6"/>
      <c r="BZ948" s="6"/>
      <c r="CA948" s="6"/>
      <c r="CB948" s="6"/>
      <c r="CC948" s="6"/>
      <c r="CD948" s="6"/>
      <c r="CE948" s="6"/>
      <c r="CF948" s="6"/>
    </row>
    <row r="949" spans="1:84"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c r="BW949" s="6"/>
      <c r="BX949" s="6"/>
      <c r="BY949" s="6"/>
      <c r="BZ949" s="6"/>
      <c r="CA949" s="6"/>
      <c r="CB949" s="6"/>
      <c r="CC949" s="6"/>
      <c r="CD949" s="6"/>
      <c r="CE949" s="6"/>
      <c r="CF949" s="6"/>
    </row>
    <row r="950" spans="1:84"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c r="BV950" s="6"/>
      <c r="BW950" s="6"/>
      <c r="BX950" s="6"/>
      <c r="BY950" s="6"/>
      <c r="BZ950" s="6"/>
      <c r="CA950" s="6"/>
      <c r="CB950" s="6"/>
      <c r="CC950" s="6"/>
      <c r="CD950" s="6"/>
      <c r="CE950" s="6"/>
      <c r="CF950" s="6"/>
    </row>
    <row r="951" spans="1:84"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c r="BW951" s="6"/>
      <c r="BX951" s="6"/>
      <c r="BY951" s="6"/>
      <c r="BZ951" s="6"/>
      <c r="CA951" s="6"/>
      <c r="CB951" s="6"/>
      <c r="CC951" s="6"/>
      <c r="CD951" s="6"/>
      <c r="CE951" s="6"/>
      <c r="CF951" s="6"/>
    </row>
    <row r="952" spans="1:84"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c r="BW952" s="6"/>
      <c r="BX952" s="6"/>
      <c r="BY952" s="6"/>
      <c r="BZ952" s="6"/>
      <c r="CA952" s="6"/>
      <c r="CB952" s="6"/>
      <c r="CC952" s="6"/>
      <c r="CD952" s="6"/>
      <c r="CE952" s="6"/>
      <c r="CF952" s="6"/>
    </row>
    <row r="953" spans="1:84"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c r="BY953" s="6"/>
      <c r="BZ953" s="6"/>
      <c r="CA953" s="6"/>
      <c r="CB953" s="6"/>
      <c r="CC953" s="6"/>
      <c r="CD953" s="6"/>
      <c r="CE953" s="6"/>
      <c r="CF953" s="6"/>
    </row>
    <row r="954" spans="1:84"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c r="CB954" s="6"/>
      <c r="CC954" s="6"/>
      <c r="CD954" s="6"/>
      <c r="CE954" s="6"/>
      <c r="CF954" s="6"/>
    </row>
    <row r="955" spans="1:84"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c r="BW955" s="6"/>
      <c r="BX955" s="6"/>
      <c r="BY955" s="6"/>
      <c r="BZ955" s="6"/>
      <c r="CA955" s="6"/>
      <c r="CB955" s="6"/>
      <c r="CC955" s="6"/>
      <c r="CD955" s="6"/>
      <c r="CE955" s="6"/>
      <c r="CF955" s="6"/>
    </row>
    <row r="956" spans="1:84"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c r="BV956" s="6"/>
      <c r="BW956" s="6"/>
      <c r="BX956" s="6"/>
      <c r="BY956" s="6"/>
      <c r="BZ956" s="6"/>
      <c r="CA956" s="6"/>
      <c r="CB956" s="6"/>
      <c r="CC956" s="6"/>
      <c r="CD956" s="6"/>
      <c r="CE956" s="6"/>
      <c r="CF956" s="6"/>
    </row>
    <row r="957" spans="1:84"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c r="BW957" s="6"/>
      <c r="BX957" s="6"/>
      <c r="BY957" s="6"/>
      <c r="BZ957" s="6"/>
      <c r="CA957" s="6"/>
      <c r="CB957" s="6"/>
      <c r="CC957" s="6"/>
      <c r="CD957" s="6"/>
      <c r="CE957" s="6"/>
      <c r="CF957" s="6"/>
    </row>
    <row r="958" spans="1:84"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c r="BV958" s="6"/>
      <c r="BW958" s="6"/>
      <c r="BX958" s="6"/>
      <c r="BY958" s="6"/>
      <c r="BZ958" s="6"/>
      <c r="CA958" s="6"/>
      <c r="CB958" s="6"/>
      <c r="CC958" s="6"/>
      <c r="CD958" s="6"/>
      <c r="CE958" s="6"/>
      <c r="CF958" s="6"/>
    </row>
    <row r="959" spans="1:84"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c r="BW959" s="6"/>
      <c r="BX959" s="6"/>
      <c r="BY959" s="6"/>
      <c r="BZ959" s="6"/>
      <c r="CA959" s="6"/>
      <c r="CB959" s="6"/>
      <c r="CC959" s="6"/>
      <c r="CD959" s="6"/>
      <c r="CE959" s="6"/>
      <c r="CF959" s="6"/>
    </row>
    <row r="960" spans="1:84"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c r="BW960" s="6"/>
      <c r="BX960" s="6"/>
      <c r="BY960" s="6"/>
      <c r="BZ960" s="6"/>
      <c r="CA960" s="6"/>
      <c r="CB960" s="6"/>
      <c r="CC960" s="6"/>
      <c r="CD960" s="6"/>
      <c r="CE960" s="6"/>
      <c r="CF960" s="6"/>
    </row>
    <row r="961" spans="1:84"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c r="BW961" s="6"/>
      <c r="BX961" s="6"/>
      <c r="BY961" s="6"/>
      <c r="BZ961" s="6"/>
      <c r="CA961" s="6"/>
      <c r="CB961" s="6"/>
      <c r="CC961" s="6"/>
      <c r="CD961" s="6"/>
      <c r="CE961" s="6"/>
      <c r="CF961" s="6"/>
    </row>
    <row r="962" spans="1:84"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c r="BY962" s="6"/>
      <c r="BZ962" s="6"/>
      <c r="CA962" s="6"/>
      <c r="CB962" s="6"/>
      <c r="CC962" s="6"/>
      <c r="CD962" s="6"/>
      <c r="CE962" s="6"/>
      <c r="CF962" s="6"/>
    </row>
    <row r="963" spans="1:84"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c r="BW963" s="6"/>
      <c r="BX963" s="6"/>
      <c r="BY963" s="6"/>
      <c r="BZ963" s="6"/>
      <c r="CA963" s="6"/>
      <c r="CB963" s="6"/>
      <c r="CC963" s="6"/>
      <c r="CD963" s="6"/>
      <c r="CE963" s="6"/>
      <c r="CF963" s="6"/>
    </row>
    <row r="964" spans="1:84"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c r="BW964" s="6"/>
      <c r="BX964" s="6"/>
      <c r="BY964" s="6"/>
      <c r="BZ964" s="6"/>
      <c r="CA964" s="6"/>
      <c r="CB964" s="6"/>
      <c r="CC964" s="6"/>
      <c r="CD964" s="6"/>
      <c r="CE964" s="6"/>
      <c r="CF964" s="6"/>
    </row>
    <row r="965" spans="1:84"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c r="BW965" s="6"/>
      <c r="BX965" s="6"/>
      <c r="BY965" s="6"/>
      <c r="BZ965" s="6"/>
      <c r="CA965" s="6"/>
      <c r="CB965" s="6"/>
      <c r="CC965" s="6"/>
      <c r="CD965" s="6"/>
      <c r="CE965" s="6"/>
      <c r="CF965" s="6"/>
    </row>
    <row r="966" spans="1:84"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c r="CB966" s="6"/>
      <c r="CC966" s="6"/>
      <c r="CD966" s="6"/>
      <c r="CE966" s="6"/>
      <c r="CF966" s="6"/>
    </row>
    <row r="967" spans="1:84"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c r="BW967" s="6"/>
      <c r="BX967" s="6"/>
      <c r="BY967" s="6"/>
      <c r="BZ967" s="6"/>
      <c r="CA967" s="6"/>
      <c r="CB967" s="6"/>
      <c r="CC967" s="6"/>
      <c r="CD967" s="6"/>
      <c r="CE967" s="6"/>
      <c r="CF967" s="6"/>
    </row>
    <row r="968" spans="1:84"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c r="BW968" s="6"/>
      <c r="BX968" s="6"/>
      <c r="BY968" s="6"/>
      <c r="BZ968" s="6"/>
      <c r="CA968" s="6"/>
      <c r="CB968" s="6"/>
      <c r="CC968" s="6"/>
      <c r="CD968" s="6"/>
      <c r="CE968" s="6"/>
      <c r="CF968" s="6"/>
    </row>
    <row r="969" spans="1:84"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c r="BV969" s="6"/>
      <c r="BW969" s="6"/>
      <c r="BX969" s="6"/>
      <c r="BY969" s="6"/>
      <c r="BZ969" s="6"/>
      <c r="CA969" s="6"/>
      <c r="CB969" s="6"/>
      <c r="CC969" s="6"/>
      <c r="CD969" s="6"/>
      <c r="CE969" s="6"/>
      <c r="CF969" s="6"/>
    </row>
    <row r="970" spans="1:84"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c r="BW970" s="6"/>
      <c r="BX970" s="6"/>
      <c r="BY970" s="6"/>
      <c r="BZ970" s="6"/>
      <c r="CA970" s="6"/>
      <c r="CB970" s="6"/>
      <c r="CC970" s="6"/>
      <c r="CD970" s="6"/>
      <c r="CE970" s="6"/>
      <c r="CF970" s="6"/>
    </row>
    <row r="971" spans="1:84"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c r="BW971" s="6"/>
      <c r="BX971" s="6"/>
      <c r="BY971" s="6"/>
      <c r="BZ971" s="6"/>
      <c r="CA971" s="6"/>
      <c r="CB971" s="6"/>
      <c r="CC971" s="6"/>
      <c r="CD971" s="6"/>
      <c r="CE971" s="6"/>
      <c r="CF971" s="6"/>
    </row>
    <row r="972" spans="1:84"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c r="CB972" s="6"/>
      <c r="CC972" s="6"/>
      <c r="CD972" s="6"/>
      <c r="CE972" s="6"/>
      <c r="CF972" s="6"/>
    </row>
    <row r="973" spans="1:84"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c r="BW973" s="6"/>
      <c r="BX973" s="6"/>
      <c r="BY973" s="6"/>
      <c r="BZ973" s="6"/>
      <c r="CA973" s="6"/>
      <c r="CB973" s="6"/>
      <c r="CC973" s="6"/>
      <c r="CD973" s="6"/>
      <c r="CE973" s="6"/>
      <c r="CF973" s="6"/>
    </row>
    <row r="974" spans="1:84"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c r="BW974" s="6"/>
      <c r="BX974" s="6"/>
      <c r="BY974" s="6"/>
      <c r="BZ974" s="6"/>
      <c r="CA974" s="6"/>
      <c r="CB974" s="6"/>
      <c r="CC974" s="6"/>
      <c r="CD974" s="6"/>
      <c r="CE974" s="6"/>
      <c r="CF974" s="6"/>
    </row>
    <row r="975" spans="1:84"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c r="BW975" s="6"/>
      <c r="BX975" s="6"/>
      <c r="BY975" s="6"/>
      <c r="BZ975" s="6"/>
      <c r="CA975" s="6"/>
      <c r="CB975" s="6"/>
      <c r="CC975" s="6"/>
      <c r="CD975" s="6"/>
      <c r="CE975" s="6"/>
      <c r="CF975" s="6"/>
    </row>
    <row r="976" spans="1:84"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c r="BW976" s="6"/>
      <c r="BX976" s="6"/>
      <c r="BY976" s="6"/>
      <c r="BZ976" s="6"/>
      <c r="CA976" s="6"/>
      <c r="CB976" s="6"/>
      <c r="CC976" s="6"/>
      <c r="CD976" s="6"/>
      <c r="CE976" s="6"/>
      <c r="CF976" s="6"/>
    </row>
    <row r="977" spans="1:84"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c r="BW977" s="6"/>
      <c r="BX977" s="6"/>
      <c r="BY977" s="6"/>
      <c r="BZ977" s="6"/>
      <c r="CA977" s="6"/>
      <c r="CB977" s="6"/>
      <c r="CC977" s="6"/>
      <c r="CD977" s="6"/>
      <c r="CE977" s="6"/>
      <c r="CF977" s="6"/>
    </row>
    <row r="978" spans="1:84"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c r="BY978" s="6"/>
      <c r="BZ978" s="6"/>
      <c r="CA978" s="6"/>
      <c r="CB978" s="6"/>
      <c r="CC978" s="6"/>
      <c r="CD978" s="6"/>
      <c r="CE978" s="6"/>
      <c r="CF978" s="6"/>
    </row>
    <row r="979" spans="1:84"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c r="BW979" s="6"/>
      <c r="BX979" s="6"/>
      <c r="BY979" s="6"/>
      <c r="BZ979" s="6"/>
      <c r="CA979" s="6"/>
      <c r="CB979" s="6"/>
      <c r="CC979" s="6"/>
      <c r="CD979" s="6"/>
      <c r="CE979" s="6"/>
      <c r="CF979" s="6"/>
    </row>
    <row r="980" spans="1:84"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c r="BV980" s="6"/>
      <c r="BW980" s="6"/>
      <c r="BX980" s="6"/>
      <c r="BY980" s="6"/>
      <c r="BZ980" s="6"/>
      <c r="CA980" s="6"/>
      <c r="CB980" s="6"/>
      <c r="CC980" s="6"/>
      <c r="CD980" s="6"/>
      <c r="CE980" s="6"/>
      <c r="CF980" s="6"/>
    </row>
    <row r="981" spans="1:84"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c r="BV981" s="6"/>
      <c r="BW981" s="6"/>
      <c r="BX981" s="6"/>
      <c r="BY981" s="6"/>
      <c r="BZ981" s="6"/>
      <c r="CA981" s="6"/>
      <c r="CB981" s="6"/>
      <c r="CC981" s="6"/>
      <c r="CD981" s="6"/>
      <c r="CE981" s="6"/>
      <c r="CF981" s="6"/>
    </row>
    <row r="982" spans="1:84"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c r="BY982" s="6"/>
      <c r="BZ982" s="6"/>
      <c r="CA982" s="6"/>
      <c r="CB982" s="6"/>
      <c r="CC982" s="6"/>
      <c r="CD982" s="6"/>
      <c r="CE982" s="6"/>
      <c r="CF982" s="6"/>
    </row>
    <row r="983" spans="1:84"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c r="BV983" s="6"/>
      <c r="BW983" s="6"/>
      <c r="BX983" s="6"/>
      <c r="BY983" s="6"/>
      <c r="BZ983" s="6"/>
      <c r="CA983" s="6"/>
      <c r="CB983" s="6"/>
      <c r="CC983" s="6"/>
      <c r="CD983" s="6"/>
      <c r="CE983" s="6"/>
      <c r="CF983" s="6"/>
    </row>
    <row r="984" spans="1:84"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c r="BW984" s="6"/>
      <c r="BX984" s="6"/>
      <c r="BY984" s="6"/>
      <c r="BZ984" s="6"/>
      <c r="CA984" s="6"/>
      <c r="CB984" s="6"/>
      <c r="CC984" s="6"/>
      <c r="CD984" s="6"/>
      <c r="CE984" s="6"/>
      <c r="CF984" s="6"/>
    </row>
    <row r="985" spans="1:84"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c r="BW985" s="6"/>
      <c r="BX985" s="6"/>
      <c r="BY985" s="6"/>
      <c r="BZ985" s="6"/>
      <c r="CA985" s="6"/>
      <c r="CB985" s="6"/>
      <c r="CC985" s="6"/>
      <c r="CD985" s="6"/>
      <c r="CE985" s="6"/>
      <c r="CF985" s="6"/>
    </row>
    <row r="986" spans="1:84"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c r="BV986" s="6"/>
      <c r="BW986" s="6"/>
      <c r="BX986" s="6"/>
      <c r="BY986" s="6"/>
      <c r="BZ986" s="6"/>
      <c r="CA986" s="6"/>
      <c r="CB986" s="6"/>
      <c r="CC986" s="6"/>
      <c r="CD986" s="6"/>
      <c r="CE986" s="6"/>
      <c r="CF986" s="6"/>
    </row>
    <row r="987" spans="1:84"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c r="BW987" s="6"/>
      <c r="BX987" s="6"/>
      <c r="BY987" s="6"/>
      <c r="BZ987" s="6"/>
      <c r="CA987" s="6"/>
      <c r="CB987" s="6"/>
      <c r="CC987" s="6"/>
      <c r="CD987" s="6"/>
      <c r="CE987" s="6"/>
      <c r="CF987" s="6"/>
    </row>
    <row r="988" spans="1:84"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c r="BW988" s="6"/>
      <c r="BX988" s="6"/>
      <c r="BY988" s="6"/>
      <c r="BZ988" s="6"/>
      <c r="CA988" s="6"/>
      <c r="CB988" s="6"/>
      <c r="CC988" s="6"/>
      <c r="CD988" s="6"/>
      <c r="CE988" s="6"/>
      <c r="CF988" s="6"/>
    </row>
    <row r="989" spans="1:84"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c r="BW989" s="6"/>
      <c r="BX989" s="6"/>
      <c r="BY989" s="6"/>
      <c r="BZ989" s="6"/>
      <c r="CA989" s="6"/>
      <c r="CB989" s="6"/>
      <c r="CC989" s="6"/>
      <c r="CD989" s="6"/>
      <c r="CE989" s="6"/>
      <c r="CF989" s="6"/>
    </row>
    <row r="990" spans="1:84"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row>
    <row r="991" spans="1:84"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c r="CB991" s="6"/>
      <c r="CC991" s="6"/>
      <c r="CD991" s="6"/>
      <c r="CE991" s="6"/>
      <c r="CF991" s="6"/>
    </row>
    <row r="992" spans="1:84"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c r="CB992" s="6"/>
      <c r="CC992" s="6"/>
      <c r="CD992" s="6"/>
      <c r="CE992" s="6"/>
      <c r="CF992" s="6"/>
    </row>
    <row r="993" spans="1:84"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c r="BY993" s="6"/>
      <c r="BZ993" s="6"/>
      <c r="CA993" s="6"/>
      <c r="CB993" s="6"/>
      <c r="CC993" s="6"/>
      <c r="CD993" s="6"/>
      <c r="CE993" s="6"/>
      <c r="CF993" s="6"/>
    </row>
    <row r="994" spans="1:84"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row>
    <row r="995" spans="1:84"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row>
    <row r="996" spans="1:84"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c r="BW996" s="6"/>
      <c r="BX996" s="6"/>
      <c r="BY996" s="6"/>
      <c r="BZ996" s="6"/>
      <c r="CA996" s="6"/>
      <c r="CB996" s="6"/>
      <c r="CC996" s="6"/>
      <c r="CD996" s="6"/>
      <c r="CE996" s="6"/>
      <c r="CF996" s="6"/>
    </row>
    <row r="997" spans="1:84"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c r="CB997" s="6"/>
      <c r="CC997" s="6"/>
      <c r="CD997" s="6"/>
      <c r="CE997" s="6"/>
      <c r="CF997" s="6"/>
    </row>
    <row r="998" spans="1:84"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c r="BW998" s="6"/>
      <c r="BX998" s="6"/>
      <c r="BY998" s="6"/>
      <c r="BZ998" s="6"/>
      <c r="CA998" s="6"/>
      <c r="CB998" s="6"/>
      <c r="CC998" s="6"/>
      <c r="CD998" s="6"/>
      <c r="CE998" s="6"/>
      <c r="CF998" s="6"/>
    </row>
    <row r="999" spans="1:84"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c r="BW999" s="6"/>
      <c r="BX999" s="6"/>
      <c r="BY999" s="6"/>
      <c r="BZ999" s="6"/>
      <c r="CA999" s="6"/>
      <c r="CB999" s="6"/>
      <c r="CC999" s="6"/>
      <c r="CD999" s="6"/>
      <c r="CE999" s="6"/>
      <c r="CF999" s="6"/>
    </row>
    <row r="1000" spans="1:84"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c r="CB1000" s="6"/>
      <c r="CC1000" s="6"/>
      <c r="CD1000" s="6"/>
      <c r="CE1000" s="6"/>
      <c r="CF1000" s="6"/>
    </row>
  </sheetData>
  <dataValidations count="1">
    <dataValidation type="list" allowBlank="1" showInputMessage="1" showErrorMessage="1" prompt=" - " sqref="C4:C9" xr:uid="{00000000-0002-0000-0100-000000000000}">
      <formula1>INDIRECT(B4)</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00"/>
  <sheetViews>
    <sheetView workbookViewId="0"/>
  </sheetViews>
  <sheetFormatPr defaultColWidth="14.42578125" defaultRowHeight="15" customHeight="1" x14ac:dyDescent="0.25"/>
  <cols>
    <col min="1" max="1" width="5.5703125" customWidth="1"/>
    <col min="2" max="2" width="18.5703125" customWidth="1"/>
    <col min="3" max="3" width="11.7109375" customWidth="1"/>
    <col min="4" max="4" width="6.85546875" customWidth="1"/>
    <col min="5" max="5" width="7.85546875" customWidth="1"/>
    <col min="6" max="6" width="8.28515625" customWidth="1"/>
    <col min="7" max="7" width="12.140625" customWidth="1"/>
    <col min="8" max="8" width="9.42578125" customWidth="1"/>
    <col min="9" max="9" width="8.140625" customWidth="1"/>
    <col min="10" max="10" width="10" customWidth="1"/>
    <col min="11" max="11" width="11.7109375" customWidth="1"/>
    <col min="12" max="12" width="10" customWidth="1"/>
    <col min="13" max="13" width="9.5703125" customWidth="1"/>
    <col min="14" max="14" width="9.7109375" customWidth="1"/>
    <col min="15" max="15" width="13.85546875" customWidth="1"/>
    <col min="16" max="16" width="10.7109375" customWidth="1"/>
    <col min="17" max="17" width="10.42578125" customWidth="1"/>
    <col min="18" max="18" width="12" customWidth="1"/>
    <col min="19" max="19" width="14.140625" customWidth="1"/>
    <col min="20" max="20" width="11.140625" customWidth="1"/>
    <col min="21" max="21" width="13" customWidth="1"/>
    <col min="22" max="22" width="11.140625" customWidth="1"/>
    <col min="23" max="23" width="13.85546875" customWidth="1"/>
    <col min="24" max="26" width="11.42578125" customWidth="1"/>
    <col min="27" max="27" width="14.140625" customWidth="1"/>
    <col min="28" max="30" width="11.5703125" customWidth="1"/>
    <col min="31" max="31" width="13.7109375" customWidth="1"/>
    <col min="32" max="34" width="12" hidden="1" customWidth="1"/>
    <col min="35" max="35" width="13.7109375" hidden="1" customWidth="1"/>
  </cols>
  <sheetData>
    <row r="1" spans="1:35" x14ac:dyDescent="0.25">
      <c r="A1" s="5" t="s">
        <v>98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16.5" customHeight="1" x14ac:dyDescent="0.25">
      <c r="A2" s="6"/>
      <c r="B2" s="6"/>
      <c r="C2" s="39"/>
      <c r="D2" s="39"/>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05" customHeight="1" x14ac:dyDescent="0.25">
      <c r="A3" s="40" t="s">
        <v>9</v>
      </c>
      <c r="B3" s="41" t="s">
        <v>99</v>
      </c>
      <c r="C3" s="40" t="s">
        <v>100</v>
      </c>
      <c r="D3" s="40" t="s">
        <v>101</v>
      </c>
      <c r="E3" s="40" t="s">
        <v>102</v>
      </c>
      <c r="F3" s="40" t="s">
        <v>103</v>
      </c>
      <c r="G3" s="40" t="s">
        <v>104</v>
      </c>
      <c r="H3" s="40" t="s">
        <v>105</v>
      </c>
      <c r="I3" s="40" t="s">
        <v>106</v>
      </c>
      <c r="J3" s="40" t="s">
        <v>107</v>
      </c>
      <c r="K3" s="40" t="s">
        <v>108</v>
      </c>
      <c r="L3" s="40" t="s">
        <v>109</v>
      </c>
      <c r="M3" s="40" t="s">
        <v>110</v>
      </c>
      <c r="N3" s="40" t="s">
        <v>111</v>
      </c>
      <c r="O3" s="40" t="s">
        <v>112</v>
      </c>
      <c r="P3" s="40" t="s">
        <v>113</v>
      </c>
      <c r="Q3" s="40" t="s">
        <v>114</v>
      </c>
      <c r="R3" s="40" t="s">
        <v>115</v>
      </c>
      <c r="S3" s="40" t="s">
        <v>116</v>
      </c>
      <c r="T3" s="40" t="s">
        <v>117</v>
      </c>
      <c r="U3" s="40" t="s">
        <v>118</v>
      </c>
      <c r="V3" s="40" t="s">
        <v>119</v>
      </c>
      <c r="W3" s="40" t="s">
        <v>120</v>
      </c>
      <c r="X3" s="40" t="s">
        <v>121</v>
      </c>
      <c r="Y3" s="40" t="s">
        <v>122</v>
      </c>
      <c r="Z3" s="40" t="s">
        <v>123</v>
      </c>
      <c r="AA3" s="40" t="s">
        <v>124</v>
      </c>
      <c r="AB3" s="40" t="s">
        <v>125</v>
      </c>
      <c r="AC3" s="40" t="s">
        <v>126</v>
      </c>
      <c r="AD3" s="40" t="s">
        <v>127</v>
      </c>
      <c r="AE3" s="40" t="s">
        <v>128</v>
      </c>
      <c r="AF3" s="40" t="s">
        <v>129</v>
      </c>
      <c r="AG3" s="40" t="s">
        <v>130</v>
      </c>
      <c r="AH3" s="40" t="s">
        <v>131</v>
      </c>
      <c r="AI3" s="40" t="s">
        <v>132</v>
      </c>
    </row>
    <row r="4" spans="1:35" ht="39" customHeight="1" x14ac:dyDescent="0.25">
      <c r="A4" s="22" t="str">
        <f>'TIITEL-LEHT'!$F$3</f>
        <v>Pärnu Lahe Partnerluskogu MTÜ</v>
      </c>
      <c r="B4" s="42" t="s">
        <v>133</v>
      </c>
      <c r="C4" s="43">
        <f>C7+C6+C5</f>
        <v>4482980.95</v>
      </c>
      <c r="D4" s="43">
        <f t="shared" ref="D4:E4" si="0">SUM(D5+D6+D7)</f>
        <v>37549</v>
      </c>
      <c r="E4" s="43">
        <f t="shared" si="0"/>
        <v>37549</v>
      </c>
      <c r="F4" s="43">
        <f t="shared" ref="F4:G4" si="1">D4*100/$C$4</f>
        <v>0.83758999689704228</v>
      </c>
      <c r="G4" s="43">
        <f t="shared" si="1"/>
        <v>0.83758999689704228</v>
      </c>
      <c r="H4" s="43">
        <f t="shared" ref="H4:I4" si="2">SUM(H5+H6+H7)</f>
        <v>1135805</v>
      </c>
      <c r="I4" s="43">
        <f t="shared" si="2"/>
        <v>125322</v>
      </c>
      <c r="J4" s="43">
        <f t="shared" ref="J4:K4" si="3">H4*100/$C$4</f>
        <v>25.335931887018166</v>
      </c>
      <c r="K4" s="43">
        <f t="shared" si="3"/>
        <v>2.7955059679653558</v>
      </c>
      <c r="L4" s="43">
        <f t="shared" ref="L4:M4" si="4">SUM(L5+L6+L7)</f>
        <v>1362017</v>
      </c>
      <c r="M4" s="43">
        <f t="shared" si="4"/>
        <v>384289</v>
      </c>
      <c r="N4" s="43">
        <f t="shared" ref="N4:O4" si="5">L4*100/$C$4</f>
        <v>30.381949314328448</v>
      </c>
      <c r="O4" s="43">
        <f t="shared" si="5"/>
        <v>8.5721756189929827</v>
      </c>
      <c r="P4" s="43">
        <f t="shared" ref="P4:Q4" si="6">SUM(P5+P6+P7)</f>
        <v>592408</v>
      </c>
      <c r="Q4" s="43">
        <f t="shared" si="6"/>
        <v>1026911</v>
      </c>
      <c r="R4" s="43">
        <f t="shared" ref="R4:S4" si="7">P4*100/$C$4</f>
        <v>13.214599986198914</v>
      </c>
      <c r="S4" s="43">
        <f t="shared" si="7"/>
        <v>22.906878513503386</v>
      </c>
      <c r="T4" s="43">
        <f t="shared" ref="T4:U4" si="8">SUM(T5+T6+T7)</f>
        <v>588463</v>
      </c>
      <c r="U4" s="43">
        <f t="shared" si="8"/>
        <v>788072</v>
      </c>
      <c r="V4" s="43">
        <f t="shared" ref="V4:W4" si="9">T4*100/$C$4</f>
        <v>13.126600504514746</v>
      </c>
      <c r="W4" s="43">
        <f t="shared" si="9"/>
        <v>17.579195825045833</v>
      </c>
      <c r="X4" s="43">
        <f t="shared" ref="X4:Y4" si="10">SUM(X5+X6+X7)</f>
        <v>423247</v>
      </c>
      <c r="Y4" s="43">
        <f t="shared" si="10"/>
        <v>788743</v>
      </c>
      <c r="Z4" s="43">
        <f t="shared" ref="Z4:AA4" si="11">X4*100/$C$4</f>
        <v>9.4411955955333688</v>
      </c>
      <c r="AA4" s="43">
        <f t="shared" si="11"/>
        <v>17.594163544237233</v>
      </c>
      <c r="AB4" s="43">
        <f t="shared" ref="AB4:AC4" si="12">SUM(AB5+AB6+AB7)</f>
        <v>184673.41999999998</v>
      </c>
      <c r="AC4" s="43">
        <f t="shared" si="12"/>
        <v>447421</v>
      </c>
      <c r="AD4" s="43">
        <f t="shared" ref="AD4:AE4" si="13">AB4*100/$C$4</f>
        <v>4.1194335211261599</v>
      </c>
      <c r="AE4" s="43">
        <f t="shared" si="13"/>
        <v>9.9804350049714134</v>
      </c>
      <c r="AF4" s="43">
        <f t="shared" ref="AF4:AG4" si="14">SUM(AF5+AF6+AF7)</f>
        <v>0</v>
      </c>
      <c r="AG4" s="43">
        <f t="shared" si="14"/>
        <v>0</v>
      </c>
      <c r="AH4" s="43">
        <f t="shared" ref="AH4:AI4" si="15">AF4*100/$C$4</f>
        <v>0</v>
      </c>
      <c r="AI4" s="43">
        <f t="shared" si="15"/>
        <v>0</v>
      </c>
    </row>
    <row r="5" spans="1:35" ht="18.75" customHeight="1" x14ac:dyDescent="0.25">
      <c r="A5" s="22" t="str">
        <f>'TIITEL-LEHT'!$F$3</f>
        <v>Pärnu Lahe Partnerluskogu MTÜ</v>
      </c>
      <c r="B5" s="44" t="s">
        <v>134</v>
      </c>
      <c r="C5" s="45">
        <v>782438</v>
      </c>
      <c r="D5" s="46">
        <v>29206</v>
      </c>
      <c r="E5" s="47">
        <v>29206</v>
      </c>
      <c r="F5" s="48"/>
      <c r="G5" s="48"/>
      <c r="H5" s="45">
        <v>111697</v>
      </c>
      <c r="I5" s="45">
        <v>111697</v>
      </c>
      <c r="J5" s="49"/>
      <c r="K5" s="48"/>
      <c r="L5" s="50">
        <v>146972</v>
      </c>
      <c r="M5" s="51">
        <v>146972</v>
      </c>
      <c r="N5" s="52"/>
      <c r="O5" s="52"/>
      <c r="P5" s="50">
        <v>113992</v>
      </c>
      <c r="Q5" s="51">
        <v>113992</v>
      </c>
      <c r="R5" s="52"/>
      <c r="S5" s="52"/>
      <c r="T5" s="51">
        <v>106750</v>
      </c>
      <c r="U5" s="51">
        <v>106750</v>
      </c>
      <c r="V5" s="52"/>
      <c r="W5" s="52"/>
      <c r="X5" s="51">
        <v>111402</v>
      </c>
      <c r="Y5" s="51">
        <v>111402</v>
      </c>
      <c r="Z5" s="52"/>
      <c r="AA5" s="52"/>
      <c r="AB5" s="50">
        <v>89106</v>
      </c>
      <c r="AC5" s="50">
        <v>89106</v>
      </c>
      <c r="AD5" s="52"/>
      <c r="AE5" s="52"/>
      <c r="AF5" s="50"/>
      <c r="AG5" s="50"/>
      <c r="AH5" s="52"/>
      <c r="AI5" s="52"/>
    </row>
    <row r="6" spans="1:35" ht="23.25" customHeight="1" x14ac:dyDescent="0.25">
      <c r="A6" s="22" t="str">
        <f>'TIITEL-LEHT'!$F$3</f>
        <v>Pärnu Lahe Partnerluskogu MTÜ</v>
      </c>
      <c r="B6" s="44" t="s">
        <v>135</v>
      </c>
      <c r="C6" s="46">
        <v>70790</v>
      </c>
      <c r="D6" s="46">
        <v>8343</v>
      </c>
      <c r="E6" s="47">
        <v>8343</v>
      </c>
      <c r="F6" s="48"/>
      <c r="G6" s="48"/>
      <c r="H6" s="45">
        <v>13625</v>
      </c>
      <c r="I6" s="45">
        <v>13625</v>
      </c>
      <c r="J6" s="49"/>
      <c r="K6" s="48"/>
      <c r="L6" s="50">
        <v>6537</v>
      </c>
      <c r="M6" s="51">
        <v>6537</v>
      </c>
      <c r="N6" s="52"/>
      <c r="O6" s="52"/>
      <c r="P6" s="50">
        <v>7337</v>
      </c>
      <c r="Q6" s="51">
        <v>7337</v>
      </c>
      <c r="R6" s="52"/>
      <c r="S6" s="52"/>
      <c r="T6" s="51">
        <v>9974</v>
      </c>
      <c r="U6" s="51">
        <v>9974</v>
      </c>
      <c r="V6" s="52"/>
      <c r="W6" s="52"/>
      <c r="X6" s="51">
        <v>5993</v>
      </c>
      <c r="Y6" s="51">
        <v>5993</v>
      </c>
      <c r="Z6" s="52"/>
      <c r="AA6" s="52"/>
      <c r="AB6" s="50">
        <v>4425</v>
      </c>
      <c r="AC6" s="50">
        <v>4425</v>
      </c>
      <c r="AD6" s="52"/>
      <c r="AE6" s="52"/>
      <c r="AF6" s="50"/>
      <c r="AG6" s="50"/>
      <c r="AH6" s="52"/>
      <c r="AI6" s="52"/>
    </row>
    <row r="7" spans="1:35" ht="46.5" customHeight="1" x14ac:dyDescent="0.25">
      <c r="A7" s="22" t="str">
        <f>'TIITEL-LEHT'!$F$3</f>
        <v>Pärnu Lahe Partnerluskogu MTÜ</v>
      </c>
      <c r="B7" s="42" t="s">
        <v>136</v>
      </c>
      <c r="C7" s="53">
        <f t="shared" ref="C7:E7" si="16">SUM(C8:C13)</f>
        <v>3629752.95</v>
      </c>
      <c r="D7" s="53">
        <f t="shared" si="16"/>
        <v>0</v>
      </c>
      <c r="E7" s="53">
        <f t="shared" si="16"/>
        <v>0</v>
      </c>
      <c r="F7" s="49"/>
      <c r="G7" s="49"/>
      <c r="H7" s="53">
        <f t="shared" ref="H7:I7" si="17">SUM(H8:H13)</f>
        <v>1010483</v>
      </c>
      <c r="I7" s="53">
        <f t="shared" si="17"/>
        <v>0</v>
      </c>
      <c r="J7" s="49"/>
      <c r="K7" s="49"/>
      <c r="L7" s="53">
        <f t="shared" ref="L7:M7" si="18">SUM(L8:L13)</f>
        <v>1208508</v>
      </c>
      <c r="M7" s="53">
        <f t="shared" si="18"/>
        <v>230780</v>
      </c>
      <c r="N7" s="49"/>
      <c r="O7" s="49"/>
      <c r="P7" s="53">
        <f t="shared" ref="P7:Q7" si="19">SUM(P8:P13)</f>
        <v>471079</v>
      </c>
      <c r="Q7" s="53">
        <f t="shared" si="19"/>
        <v>905582</v>
      </c>
      <c r="R7" s="49"/>
      <c r="S7" s="49"/>
      <c r="T7" s="53">
        <f t="shared" ref="T7:U7" si="20">SUM(T8:T13)</f>
        <v>471739</v>
      </c>
      <c r="U7" s="53">
        <f t="shared" si="20"/>
        <v>671348</v>
      </c>
      <c r="V7" s="49"/>
      <c r="W7" s="49"/>
      <c r="X7" s="53">
        <f t="shared" ref="X7:Y7" si="21">SUM(X8:X13)</f>
        <v>305852</v>
      </c>
      <c r="Y7" s="53">
        <f t="shared" si="21"/>
        <v>671348</v>
      </c>
      <c r="Z7" s="49"/>
      <c r="AA7" s="49"/>
      <c r="AB7" s="53">
        <f t="shared" ref="AB7:AC7" si="22">SUM(AB8:AB13)</f>
        <v>91142.42</v>
      </c>
      <c r="AC7" s="53">
        <f t="shared" si="22"/>
        <v>353890</v>
      </c>
      <c r="AD7" s="49"/>
      <c r="AE7" s="49"/>
      <c r="AF7" s="53">
        <f t="shared" ref="AF7:AG7" si="23">SUM(AF8:AF13)</f>
        <v>0</v>
      </c>
      <c r="AG7" s="53">
        <f t="shared" si="23"/>
        <v>0</v>
      </c>
      <c r="AH7" s="49"/>
      <c r="AI7" s="49"/>
    </row>
    <row r="8" spans="1:35" ht="48.75" customHeight="1" x14ac:dyDescent="0.25">
      <c r="A8" s="22" t="str">
        <f>'TIITEL-LEHT'!$F$3</f>
        <v>Pärnu Lahe Partnerluskogu MTÜ</v>
      </c>
      <c r="B8" s="54" t="str">
        <f>'T1_Str meetmete rakendamine'!C4</f>
        <v>Ettevõtluse arendamine ja mitmekesistamine</v>
      </c>
      <c r="C8" s="46">
        <v>1702772</v>
      </c>
      <c r="D8" s="53">
        <f>'T1_Str meetmete rakendamine'!BA4</f>
        <v>0</v>
      </c>
      <c r="E8" s="53">
        <f>'T1_Str meetmete rakendamine'!BY4</f>
        <v>0</v>
      </c>
      <c r="F8" s="48"/>
      <c r="G8" s="48"/>
      <c r="H8" s="53">
        <f>'T1_Str meetmete rakendamine'!BB4</f>
        <v>497965</v>
      </c>
      <c r="I8" s="53">
        <f>'T1_Str meetmete rakendamine'!BZ4</f>
        <v>0</v>
      </c>
      <c r="J8" s="49"/>
      <c r="K8" s="48"/>
      <c r="L8" s="55">
        <f>'T1_Str meetmete rakendamine'!BC4</f>
        <v>615597</v>
      </c>
      <c r="M8" s="55">
        <f>'T1_Str meetmete rakendamine'!CA4</f>
        <v>112269</v>
      </c>
      <c r="N8" s="52"/>
      <c r="O8" s="52"/>
      <c r="P8" s="55">
        <f>'T1_Str meetmete rakendamine'!BD4</f>
        <v>277187</v>
      </c>
      <c r="Q8" s="55">
        <f>'T1_Str meetmete rakendamine'!CB4</f>
        <v>421108</v>
      </c>
      <c r="R8" s="52"/>
      <c r="S8" s="52"/>
      <c r="T8" s="23">
        <v>326340</v>
      </c>
      <c r="U8" s="55">
        <f>'T1_Str meetmete rakendamine'!CD4</f>
        <v>402659</v>
      </c>
      <c r="V8" s="52"/>
      <c r="W8" s="52"/>
      <c r="X8" s="55">
        <f>'T1_Str meetmete rakendamine'!BF4</f>
        <v>305852</v>
      </c>
      <c r="Y8" s="55">
        <f>'T1_Str meetmete rakendamine'!CD4</f>
        <v>402659</v>
      </c>
      <c r="Z8" s="52"/>
      <c r="AA8" s="52"/>
      <c r="AB8" s="55">
        <f>'T1_Str meetmete rakendamine'!BG4</f>
        <v>0</v>
      </c>
      <c r="AC8" s="55">
        <f>'T1_Str meetmete rakendamine'!CE4</f>
        <v>172686</v>
      </c>
      <c r="AD8" s="52"/>
      <c r="AE8" s="52"/>
      <c r="AF8" s="55">
        <f>'T1_Str meetmete rakendamine'!BH4</f>
        <v>0</v>
      </c>
      <c r="AG8" s="55">
        <f>'T1_Str meetmete rakendamine'!CF4</f>
        <v>0</v>
      </c>
      <c r="AH8" s="52"/>
      <c r="AI8" s="52"/>
    </row>
    <row r="9" spans="1:35" ht="30" customHeight="1" x14ac:dyDescent="0.25">
      <c r="A9" s="22" t="str">
        <f>'TIITEL-LEHT'!$F$3</f>
        <v>Pärnu Lahe Partnerluskogu MTÜ</v>
      </c>
      <c r="B9" s="54" t="str">
        <f>'T1_Str meetmete rakendamine'!C5</f>
        <v>Aktiivne kogukond</v>
      </c>
      <c r="C9" s="46">
        <v>1021663</v>
      </c>
      <c r="D9" s="53">
        <f>'T1_Str meetmete rakendamine'!BA5</f>
        <v>0</v>
      </c>
      <c r="E9" s="53">
        <f>'T1_Str meetmete rakendamine'!BY5</f>
        <v>0</v>
      </c>
      <c r="F9" s="48"/>
      <c r="G9" s="48"/>
      <c r="H9" s="53">
        <f>'T1_Str meetmete rakendamine'!BB5</f>
        <v>296844</v>
      </c>
      <c r="I9" s="53">
        <f>'T1_Str meetmete rakendamine'!BZ5</f>
        <v>0</v>
      </c>
      <c r="J9" s="49"/>
      <c r="K9" s="48"/>
      <c r="L9" s="55">
        <f>'T1_Str meetmete rakendamine'!BC5</f>
        <v>392492</v>
      </c>
      <c r="M9" s="55">
        <f>'T1_Str meetmete rakendamine'!CA5</f>
        <v>78596</v>
      </c>
      <c r="N9" s="52"/>
      <c r="O9" s="52"/>
      <c r="P9" s="55">
        <f>'T1_Str meetmete rakendamine'!BD5</f>
        <v>138272</v>
      </c>
      <c r="Q9" s="55">
        <f>'T1_Str meetmete rakendamine'!CB5</f>
        <v>348072</v>
      </c>
      <c r="R9" s="52"/>
      <c r="S9" s="52"/>
      <c r="T9" s="55">
        <f>'T1_Str meetmete rakendamine'!BE5</f>
        <v>0</v>
      </c>
      <c r="U9" s="55">
        <f>'T1_Str meetmete rakendamine'!CD5</f>
        <v>202441</v>
      </c>
      <c r="V9" s="52"/>
      <c r="W9" s="52"/>
      <c r="X9" s="55">
        <f>'T1_Str meetmete rakendamine'!BF5</f>
        <v>0</v>
      </c>
      <c r="Y9" s="55">
        <f>'T1_Str meetmete rakendamine'!CD5</f>
        <v>202441</v>
      </c>
      <c r="Z9" s="52"/>
      <c r="AA9" s="52"/>
      <c r="AB9" s="55">
        <f>'T1_Str meetmete rakendamine'!BG5</f>
        <v>0</v>
      </c>
      <c r="AC9" s="55">
        <f>'T1_Str meetmete rakendamine'!CE5</f>
        <v>40472</v>
      </c>
      <c r="AD9" s="52"/>
      <c r="AE9" s="52"/>
      <c r="AF9" s="55">
        <f>'T1_Str meetmete rakendamine'!BH5</f>
        <v>0</v>
      </c>
      <c r="AG9" s="55">
        <f>'T1_Str meetmete rakendamine'!CF5</f>
        <v>0</v>
      </c>
      <c r="AH9" s="52"/>
      <c r="AI9" s="52"/>
    </row>
    <row r="10" spans="1:35" ht="63.75" customHeight="1" x14ac:dyDescent="0.25">
      <c r="A10" s="22" t="str">
        <f>'TIITEL-LEHT'!$F$3</f>
        <v>Pärnu Lahe Partnerluskogu MTÜ</v>
      </c>
      <c r="B10" s="54" t="str">
        <f>'T1_Str meetmete rakendamine'!C6</f>
        <v>Romantiline rannatee ühistegevus ja turundus</v>
      </c>
      <c r="C10" s="46">
        <v>510832</v>
      </c>
      <c r="D10" s="53">
        <f>'T1_Str meetmete rakendamine'!BA6</f>
        <v>0</v>
      </c>
      <c r="E10" s="53">
        <f>'T1_Str meetmete rakendamine'!BY6</f>
        <v>0</v>
      </c>
      <c r="F10" s="48"/>
      <c r="G10" s="48"/>
      <c r="H10" s="53">
        <f>'T1_Str meetmete rakendamine'!BB6</f>
        <v>148174</v>
      </c>
      <c r="I10" s="53">
        <f>'T1_Str meetmete rakendamine'!BZ6</f>
        <v>0</v>
      </c>
      <c r="J10" s="49"/>
      <c r="K10" s="48"/>
      <c r="L10" s="55">
        <f>'T1_Str meetmete rakendamine'!BC6</f>
        <v>165495</v>
      </c>
      <c r="M10" s="55">
        <f>'T1_Str meetmete rakendamine'!CA6</f>
        <v>39915</v>
      </c>
      <c r="N10" s="52"/>
      <c r="O10" s="52"/>
      <c r="P10" s="55">
        <f>'T1_Str meetmete rakendamine'!BD6</f>
        <v>0</v>
      </c>
      <c r="Q10" s="55">
        <f>'T1_Str meetmete rakendamine'!CB6</f>
        <v>113939</v>
      </c>
      <c r="R10" s="52"/>
      <c r="S10" s="52"/>
      <c r="T10" s="23">
        <v>145399</v>
      </c>
      <c r="U10" s="55">
        <f>'T1_Str meetmete rakendamine'!CD6</f>
        <v>31325</v>
      </c>
      <c r="V10" s="52"/>
      <c r="W10" s="52"/>
      <c r="X10" s="55">
        <f>'T1_Str meetmete rakendamine'!BF6</f>
        <v>0</v>
      </c>
      <c r="Y10" s="55">
        <f>'T1_Str meetmete rakendamine'!CD6</f>
        <v>31325</v>
      </c>
      <c r="Z10" s="52"/>
      <c r="AA10" s="52"/>
      <c r="AB10" s="55">
        <f>'T1_Str meetmete rakendamine'!BG6</f>
        <v>68143</v>
      </c>
      <c r="AC10" s="55">
        <f>'T1_Str meetmete rakendamine'!CE6</f>
        <v>113732</v>
      </c>
      <c r="AD10" s="52"/>
      <c r="AE10" s="52"/>
      <c r="AF10" s="55">
        <f>'T1_Str meetmete rakendamine'!BH6</f>
        <v>0</v>
      </c>
      <c r="AG10" s="55">
        <f>'T1_Str meetmete rakendamine'!CF6</f>
        <v>0</v>
      </c>
      <c r="AH10" s="52"/>
      <c r="AI10" s="52"/>
    </row>
    <row r="11" spans="1:35" ht="50.25" customHeight="1" x14ac:dyDescent="0.25">
      <c r="A11" s="22" t="str">
        <f>'TIITEL-LEHT'!$F$3</f>
        <v>Pärnu Lahe Partnerluskogu MTÜ</v>
      </c>
      <c r="B11" s="54" t="str">
        <f>'T1_Str meetmete rakendamine'!C7</f>
        <v>Regionaalse ja piiriülese koostöö edendamine</v>
      </c>
      <c r="C11" s="46">
        <v>170277</v>
      </c>
      <c r="D11" s="53">
        <f>'T1_Str meetmete rakendamine'!BA7</f>
        <v>0</v>
      </c>
      <c r="E11" s="53">
        <f>'T1_Str meetmete rakendamine'!BY7</f>
        <v>0</v>
      </c>
      <c r="F11" s="48"/>
      <c r="G11" s="48"/>
      <c r="H11" s="53">
        <f>'T1_Str meetmete rakendamine'!BB7</f>
        <v>67500</v>
      </c>
      <c r="I11" s="53">
        <f>'T1_Str meetmete rakendamine'!BZ7</f>
        <v>0</v>
      </c>
      <c r="J11" s="49"/>
      <c r="K11" s="48"/>
      <c r="L11" s="55">
        <f>'T1_Str meetmete rakendamine'!BC7</f>
        <v>34924</v>
      </c>
      <c r="M11" s="55">
        <f>'T1_Str meetmete rakendamine'!CA7</f>
        <v>0</v>
      </c>
      <c r="N11" s="52"/>
      <c r="O11" s="52"/>
      <c r="P11" s="55">
        <f>'T1_Str meetmete rakendamine'!BD7</f>
        <v>55620</v>
      </c>
      <c r="Q11" s="55">
        <f>'T1_Str meetmete rakendamine'!CB7</f>
        <v>22463</v>
      </c>
      <c r="R11" s="52"/>
      <c r="S11" s="52"/>
      <c r="T11" s="23">
        <v>0</v>
      </c>
      <c r="U11" s="55">
        <f>'T1_Str meetmete rakendamine'!CD7</f>
        <v>34923</v>
      </c>
      <c r="V11" s="52"/>
      <c r="W11" s="52"/>
      <c r="X11" s="55">
        <f>'T1_Str meetmete rakendamine'!BF7</f>
        <v>0</v>
      </c>
      <c r="Y11" s="55">
        <f>'T1_Str meetmete rakendamine'!CD7</f>
        <v>34923</v>
      </c>
      <c r="Z11" s="52"/>
      <c r="AA11" s="52"/>
      <c r="AB11" s="55">
        <f>'T1_Str meetmete rakendamine'!BG7</f>
        <v>22999.42</v>
      </c>
      <c r="AC11" s="55">
        <f>'T1_Str meetmete rakendamine'!CE7</f>
        <v>27000</v>
      </c>
      <c r="AD11" s="52"/>
      <c r="AE11" s="52"/>
      <c r="AF11" s="55">
        <f>'T1_Str meetmete rakendamine'!BH7</f>
        <v>0</v>
      </c>
      <c r="AG11" s="55">
        <f>'T1_Str meetmete rakendamine'!CF7</f>
        <v>0</v>
      </c>
      <c r="AH11" s="52"/>
      <c r="AI11" s="52"/>
    </row>
    <row r="12" spans="1:35" ht="120" customHeight="1" x14ac:dyDescent="0.25">
      <c r="A12" s="22" t="str">
        <f>'TIITEL-LEHT'!$F$3</f>
        <v>Pärnu Lahe Partnerluskogu MTÜ</v>
      </c>
      <c r="B12" s="54" t="s">
        <v>97</v>
      </c>
      <c r="C12" s="46">
        <v>224208.95</v>
      </c>
      <c r="D12" s="53">
        <f>'T1_Str meetmete rakendamine'!BA8</f>
        <v>0</v>
      </c>
      <c r="E12" s="53">
        <f>'T1_Str meetmete rakendamine'!BY8</f>
        <v>0</v>
      </c>
      <c r="F12" s="48"/>
      <c r="G12" s="48"/>
      <c r="H12" s="53">
        <f>'T1_Str meetmete rakendamine'!BB8</f>
        <v>0</v>
      </c>
      <c r="I12" s="53">
        <f>'T1_Str meetmete rakendamine'!BZ8</f>
        <v>0</v>
      </c>
      <c r="J12" s="49"/>
      <c r="K12" s="48"/>
      <c r="L12" s="55">
        <f>'T1_Str meetmete rakendamine'!BC8</f>
        <v>0</v>
      </c>
      <c r="M12" s="55">
        <f>'T1_Str meetmete rakendamine'!CA8</f>
        <v>0</v>
      </c>
      <c r="N12" s="52"/>
      <c r="O12" s="52"/>
      <c r="P12" s="55">
        <f>'T1_Str meetmete rakendamine'!BD8</f>
        <v>0</v>
      </c>
      <c r="Q12" s="55">
        <f>'T1_Str meetmete rakendamine'!CB8</f>
        <v>0</v>
      </c>
      <c r="R12" s="52"/>
      <c r="S12" s="52"/>
      <c r="T12" s="55">
        <f>'T1_Str meetmete rakendamine'!BE8</f>
        <v>0</v>
      </c>
      <c r="U12" s="55">
        <f>'T1_Str meetmete rakendamine'!CD8</f>
        <v>0</v>
      </c>
      <c r="V12" s="52"/>
      <c r="W12" s="52"/>
      <c r="X12" s="55">
        <f>'T1_Str meetmete rakendamine'!BF8</f>
        <v>0</v>
      </c>
      <c r="Y12" s="55">
        <f>'T1_Str meetmete rakendamine'!CD8</f>
        <v>0</v>
      </c>
      <c r="Z12" s="52"/>
      <c r="AA12" s="52"/>
      <c r="AB12" s="55">
        <f>'T1_Str meetmete rakendamine'!BG8</f>
        <v>0</v>
      </c>
      <c r="AC12" s="55">
        <f>'T1_Str meetmete rakendamine'!CE8</f>
        <v>0</v>
      </c>
      <c r="AD12" s="52"/>
      <c r="AE12" s="52"/>
      <c r="AF12" s="55">
        <f>'T1_Str meetmete rakendamine'!BH8</f>
        <v>0</v>
      </c>
      <c r="AG12" s="55">
        <f>'T1_Str meetmete rakendamine'!CF8</f>
        <v>0</v>
      </c>
      <c r="AH12" s="52"/>
      <c r="AI12" s="52"/>
    </row>
    <row r="13" spans="1:35" ht="120" customHeight="1" x14ac:dyDescent="0.25">
      <c r="A13" s="22" t="str">
        <f>'TIITEL-LEHT'!$F$3</f>
        <v>Pärnu Lahe Partnerluskogu MTÜ</v>
      </c>
      <c r="B13" s="54">
        <f>'T1_Str meetmete rakendamine'!C9</f>
        <v>0</v>
      </c>
      <c r="C13" s="46"/>
      <c r="D13" s="53">
        <f>'T1_Str meetmete rakendamine'!BA9</f>
        <v>0</v>
      </c>
      <c r="E13" s="53">
        <f>'T1_Str meetmete rakendamine'!BY9</f>
        <v>0</v>
      </c>
      <c r="F13" s="52"/>
      <c r="G13" s="52"/>
      <c r="H13" s="53">
        <f>'T1_Str meetmete rakendamine'!BB9</f>
        <v>0</v>
      </c>
      <c r="I13" s="53">
        <f>'T1_Str meetmete rakendamine'!BZ9</f>
        <v>0</v>
      </c>
      <c r="J13" s="52"/>
      <c r="K13" s="48"/>
      <c r="L13" s="55">
        <f>'T1_Str meetmete rakendamine'!BC9</f>
        <v>0</v>
      </c>
      <c r="M13" s="55">
        <f>'T1_Str meetmete rakendamine'!CA9</f>
        <v>0</v>
      </c>
      <c r="N13" s="52"/>
      <c r="O13" s="52"/>
      <c r="P13" s="55">
        <f>'T1_Str meetmete rakendamine'!BD9</f>
        <v>0</v>
      </c>
      <c r="Q13" s="55">
        <f>'T1_Str meetmete rakendamine'!CB9</f>
        <v>0</v>
      </c>
      <c r="R13" s="52"/>
      <c r="S13" s="52"/>
      <c r="T13" s="55">
        <f>'T1_Str meetmete rakendamine'!BE9</f>
        <v>0</v>
      </c>
      <c r="U13" s="55">
        <f>'T1_Str meetmete rakendamine'!CD9</f>
        <v>0</v>
      </c>
      <c r="V13" s="52"/>
      <c r="W13" s="52"/>
      <c r="X13" s="55">
        <f>'T1_Str meetmete rakendamine'!BF9</f>
        <v>0</v>
      </c>
      <c r="Y13" s="55">
        <f>'T1_Str meetmete rakendamine'!CD9</f>
        <v>0</v>
      </c>
      <c r="Z13" s="52"/>
      <c r="AA13" s="52"/>
      <c r="AB13" s="55">
        <f>'T1_Str meetmete rakendamine'!BG9</f>
        <v>0</v>
      </c>
      <c r="AC13" s="55">
        <f>'T1_Str meetmete rakendamine'!CE9</f>
        <v>0</v>
      </c>
      <c r="AD13" s="52"/>
      <c r="AE13" s="52"/>
      <c r="AF13" s="55">
        <f>'T1_Str meetmete rakendamine'!BH9</f>
        <v>0</v>
      </c>
      <c r="AG13" s="55">
        <f>'T1_Str meetmete rakendamine'!CF9</f>
        <v>0</v>
      </c>
      <c r="AH13" s="52"/>
      <c r="AI13" s="52"/>
    </row>
    <row r="14" spans="1:35" ht="78" customHeight="1" x14ac:dyDescent="0.25">
      <c r="A14" s="22" t="str">
        <f>'TIITEL-LEHT'!$F$3</f>
        <v>Pärnu Lahe Partnerluskogu MTÜ</v>
      </c>
      <c r="B14" s="56" t="s">
        <v>137</v>
      </c>
      <c r="C14" s="46">
        <v>37</v>
      </c>
      <c r="D14" s="47">
        <f>'T1_Str meetmete rakendamine'!BA10</f>
        <v>0</v>
      </c>
      <c r="E14" s="49"/>
      <c r="F14" s="48"/>
      <c r="G14" s="48"/>
      <c r="H14" s="47">
        <v>2</v>
      </c>
      <c r="I14" s="49"/>
      <c r="J14" s="49"/>
      <c r="K14" s="52"/>
      <c r="L14" s="50">
        <f>'T1_Str meetmete rakendamine'!BC10</f>
        <v>0</v>
      </c>
      <c r="M14" s="57"/>
      <c r="N14" s="58"/>
      <c r="O14" s="59"/>
      <c r="P14" s="50">
        <f>'T1_Str meetmete rakendamine'!BD10</f>
        <v>0</v>
      </c>
      <c r="Q14" s="57"/>
      <c r="R14" s="59"/>
      <c r="S14" s="59"/>
      <c r="T14" s="50">
        <f>'T1_Str meetmete rakendamine'!BE10</f>
        <v>0</v>
      </c>
      <c r="U14" s="60"/>
      <c r="V14" s="52"/>
      <c r="W14" s="52"/>
      <c r="X14" s="50">
        <v>35</v>
      </c>
      <c r="Y14" s="60"/>
      <c r="Z14" s="52"/>
      <c r="AA14" s="52"/>
      <c r="AB14" s="50">
        <f>'T1_Str meetmete rakendamine'!BG10</f>
        <v>0</v>
      </c>
      <c r="AC14" s="60"/>
      <c r="AD14" s="61"/>
      <c r="AE14" s="52"/>
      <c r="AF14" s="50">
        <f>'T1_Str meetmete rakendamine'!BH10</f>
        <v>0</v>
      </c>
      <c r="AG14" s="60"/>
      <c r="AH14" s="61"/>
      <c r="AI14" s="61"/>
    </row>
    <row r="15" spans="1:35" ht="111.75" customHeight="1" x14ac:dyDescent="0.25">
      <c r="A15" s="22" t="str">
        <f>'TIITEL-LEHT'!$F$3</f>
        <v>Pärnu Lahe Partnerluskogu MTÜ</v>
      </c>
      <c r="B15" s="62" t="s">
        <v>138</v>
      </c>
      <c r="C15" s="46"/>
      <c r="D15" s="47">
        <f>'T1_Str meetmete rakendamine'!BA11</f>
        <v>0</v>
      </c>
      <c r="E15" s="49"/>
      <c r="F15" s="48"/>
      <c r="G15" s="48"/>
      <c r="H15" s="47">
        <f>'T1_Str meetmete rakendamine'!BB11</f>
        <v>0</v>
      </c>
      <c r="I15" s="49"/>
      <c r="J15" s="63"/>
      <c r="K15" s="61"/>
      <c r="L15" s="50">
        <f>'T1_Str meetmete rakendamine'!BC11</f>
        <v>0</v>
      </c>
      <c r="M15" s="60"/>
      <c r="N15" s="52"/>
      <c r="O15" s="59"/>
      <c r="P15" s="50">
        <f>'T1_Str meetmete rakendamine'!BD11</f>
        <v>0</v>
      </c>
      <c r="Q15" s="60"/>
      <c r="R15" s="52"/>
      <c r="S15" s="59"/>
      <c r="T15" s="50">
        <f>'T1_Str meetmete rakendamine'!BE11</f>
        <v>0</v>
      </c>
      <c r="U15" s="60"/>
      <c r="V15" s="52"/>
      <c r="W15" s="52"/>
      <c r="X15" s="50">
        <f>'T1_Str meetmete rakendamine'!BF11</f>
        <v>0</v>
      </c>
      <c r="Y15" s="60"/>
      <c r="Z15" s="52"/>
      <c r="AA15" s="52"/>
      <c r="AB15" s="50">
        <f>'T1_Str meetmete rakendamine'!BG11</f>
        <v>0</v>
      </c>
      <c r="AC15" s="60"/>
      <c r="AD15" s="61"/>
      <c r="AE15" s="52"/>
      <c r="AF15" s="50">
        <f>'T1_Str meetmete rakendamine'!BH11</f>
        <v>0</v>
      </c>
      <c r="AG15" s="60"/>
      <c r="AH15" s="61"/>
      <c r="AI15" s="61"/>
    </row>
    <row r="16" spans="1:35" x14ac:dyDescent="0.25">
      <c r="A16" s="6"/>
      <c r="B16" s="6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x14ac:dyDescent="0.25">
      <c r="A17" s="6"/>
      <c r="B17" s="6" t="s">
        <v>139</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5"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5"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5" ht="15.75" customHeight="1" x14ac:dyDescent="0.25">
      <c r="A25" s="6"/>
      <c r="B25" s="6"/>
      <c r="C25" s="6"/>
      <c r="D25" s="6"/>
      <c r="E25" s="6"/>
      <c r="F25" s="6"/>
      <c r="G25" s="6"/>
      <c r="H25" s="6"/>
      <c r="I25" s="6"/>
      <c r="J25" s="6"/>
      <c r="K25" s="6"/>
      <c r="L25" s="6"/>
      <c r="M25" s="6"/>
      <c r="N25" s="6"/>
      <c r="O25" s="6"/>
      <c r="P25" s="6"/>
      <c r="Q25" s="6"/>
      <c r="R25" s="6"/>
      <c r="S25" s="65"/>
      <c r="T25" s="6"/>
      <c r="U25" s="6"/>
      <c r="V25" s="6"/>
      <c r="W25" s="6"/>
      <c r="X25" s="6"/>
      <c r="Y25" s="6"/>
      <c r="Z25" s="6"/>
      <c r="AA25" s="6"/>
      <c r="AB25" s="6"/>
      <c r="AC25" s="6"/>
      <c r="AD25" s="6"/>
      <c r="AE25" s="6"/>
      <c r="AF25" s="6"/>
      <c r="AG25" s="6"/>
      <c r="AH25" s="6"/>
      <c r="AI25" s="6"/>
    </row>
    <row r="26" spans="1:35" ht="15.75" customHeight="1" x14ac:dyDescent="0.25">
      <c r="A26" s="6"/>
      <c r="B26" s="6"/>
      <c r="C26" s="6"/>
      <c r="D26" s="6"/>
      <c r="E26" s="6"/>
      <c r="F26" s="6"/>
      <c r="G26" s="6"/>
      <c r="H26" s="6"/>
      <c r="I26" s="6"/>
      <c r="J26" s="6"/>
      <c r="K26" s="6"/>
      <c r="L26" s="6"/>
      <c r="M26" s="6"/>
      <c r="N26" s="6"/>
      <c r="O26" s="6"/>
      <c r="P26" s="65"/>
      <c r="Q26" s="65"/>
      <c r="R26" s="65"/>
      <c r="S26" s="65"/>
      <c r="T26" s="6"/>
      <c r="U26" s="6"/>
      <c r="V26" s="6"/>
      <c r="W26" s="6"/>
      <c r="X26" s="6"/>
      <c r="Y26" s="6"/>
      <c r="Z26" s="6"/>
      <c r="AA26" s="6"/>
      <c r="AB26" s="6"/>
      <c r="AC26" s="6"/>
      <c r="AD26" s="6"/>
      <c r="AE26" s="6"/>
      <c r="AF26" s="6"/>
      <c r="AG26" s="6"/>
      <c r="AH26" s="6"/>
      <c r="AI26" s="6"/>
    </row>
    <row r="27" spans="1:35" ht="15.75" customHeight="1" x14ac:dyDescent="0.25">
      <c r="A27" s="6"/>
      <c r="B27" s="6"/>
      <c r="C27" s="6"/>
      <c r="D27" s="6"/>
      <c r="E27" s="6"/>
      <c r="F27" s="6"/>
      <c r="G27" s="6"/>
      <c r="H27" s="6"/>
      <c r="I27" s="6"/>
      <c r="J27" s="6"/>
      <c r="K27" s="6"/>
      <c r="L27" s="6"/>
      <c r="M27" s="6"/>
      <c r="N27" s="6"/>
      <c r="O27" s="6"/>
      <c r="P27" s="65"/>
      <c r="Q27" s="65"/>
      <c r="R27" s="65"/>
      <c r="S27" s="65"/>
      <c r="T27" s="6"/>
      <c r="U27" s="6"/>
      <c r="V27" s="6"/>
      <c r="W27" s="6"/>
      <c r="X27" s="6"/>
      <c r="Y27" s="6"/>
      <c r="Z27" s="6"/>
      <c r="AA27" s="6"/>
      <c r="AB27" s="6"/>
      <c r="AC27" s="6"/>
      <c r="AD27" s="6"/>
      <c r="AE27" s="6"/>
      <c r="AF27" s="6"/>
      <c r="AG27" s="6"/>
      <c r="AH27" s="6"/>
      <c r="AI27" s="6"/>
    </row>
    <row r="28" spans="1:35" ht="15.75" customHeight="1" x14ac:dyDescent="0.25">
      <c r="A28" s="6"/>
      <c r="B28" s="6"/>
      <c r="C28" s="6"/>
      <c r="D28" s="6"/>
      <c r="E28" s="6"/>
      <c r="F28" s="6"/>
      <c r="G28" s="6"/>
      <c r="H28" s="6"/>
      <c r="I28" s="6"/>
      <c r="J28" s="6"/>
      <c r="K28" s="6"/>
      <c r="L28" s="6"/>
      <c r="M28" s="6"/>
      <c r="N28" s="6"/>
      <c r="O28" s="6"/>
      <c r="P28" s="65"/>
      <c r="Q28" s="65"/>
      <c r="R28" s="65"/>
      <c r="S28" s="65"/>
      <c r="T28" s="6"/>
      <c r="U28" s="6"/>
      <c r="V28" s="6"/>
      <c r="W28" s="6"/>
      <c r="X28" s="6"/>
      <c r="Y28" s="6"/>
      <c r="Z28" s="6"/>
      <c r="AA28" s="6"/>
      <c r="AB28" s="6"/>
      <c r="AC28" s="6"/>
      <c r="AD28" s="6"/>
      <c r="AE28" s="6"/>
      <c r="AF28" s="6"/>
      <c r="AG28" s="6"/>
      <c r="AH28" s="6"/>
      <c r="AI28" s="6"/>
    </row>
    <row r="29" spans="1:35" ht="15.75" customHeight="1" x14ac:dyDescent="0.25">
      <c r="A29" s="6"/>
      <c r="B29" s="6"/>
      <c r="C29" s="6"/>
      <c r="D29" s="6"/>
      <c r="E29" s="6"/>
      <c r="F29" s="6"/>
      <c r="G29" s="6"/>
      <c r="H29" s="6"/>
      <c r="I29" s="6"/>
      <c r="J29" s="6"/>
      <c r="K29" s="6"/>
      <c r="L29" s="6"/>
      <c r="M29" s="6"/>
      <c r="N29" s="6"/>
      <c r="O29" s="6"/>
      <c r="P29" s="65"/>
      <c r="Q29" s="65"/>
      <c r="R29" s="65"/>
      <c r="S29" s="65"/>
      <c r="T29" s="6"/>
      <c r="U29" s="6"/>
      <c r="V29" s="6"/>
      <c r="W29" s="6"/>
      <c r="X29" s="6"/>
      <c r="Y29" s="6"/>
      <c r="Z29" s="6"/>
      <c r="AA29" s="6"/>
      <c r="AB29" s="6"/>
      <c r="AC29" s="6"/>
      <c r="AD29" s="6"/>
      <c r="AE29" s="6"/>
      <c r="AF29" s="6"/>
      <c r="AG29" s="6"/>
      <c r="AH29" s="6"/>
      <c r="AI29" s="6"/>
    </row>
    <row r="30" spans="1:35"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1:35"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row>
    <row r="50" spans="1:35"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1:35"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row>
    <row r="53" spans="1:35"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row>
    <row r="54" spans="1:35"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row>
    <row r="55" spans="1:35"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35"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35"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35"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1:35"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1:35"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5"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row r="62" spans="1:35"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row r="63" spans="1:35"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row>
    <row r="64" spans="1:35"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1:35"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row>
    <row r="66" spans="1:35"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35"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35"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1:35"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1:35"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row>
    <row r="71" spans="1:35"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row r="72" spans="1:35"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row>
    <row r="73" spans="1:35"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row>
    <row r="74" spans="1:35"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row>
    <row r="75" spans="1:35"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row>
    <row r="76" spans="1:35"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row>
    <row r="77" spans="1:35"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row>
    <row r="78" spans="1:35"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row>
    <row r="79" spans="1:35"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row>
    <row r="80" spans="1:35"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row>
    <row r="81" spans="1:35"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row>
    <row r="82" spans="1:35"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row>
    <row r="83" spans="1:35"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row>
    <row r="84" spans="1:35"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row>
    <row r="85" spans="1:35"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row>
    <row r="86" spans="1:35"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row>
    <row r="87" spans="1:35"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row>
    <row r="99" spans="1:35"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row>
    <row r="100" spans="1:35"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row>
    <row r="101" spans="1:35"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row>
    <row r="102" spans="1:35"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row>
    <row r="103" spans="1:35"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row>
    <row r="104" spans="1:35"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row>
    <row r="105" spans="1:35"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row>
    <row r="106" spans="1:35"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row>
    <row r="107" spans="1:35"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row>
    <row r="108" spans="1:35"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row>
    <row r="109" spans="1:35"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row>
    <row r="110" spans="1:35"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row>
    <row r="111" spans="1:35"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row>
    <row r="112" spans="1:35"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row>
    <row r="113" spans="1:35"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row>
    <row r="114" spans="1:35"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row>
    <row r="115" spans="1:35"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row>
    <row r="116" spans="1:35"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row>
    <row r="117" spans="1:35"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row>
    <row r="118" spans="1:35"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row>
    <row r="119" spans="1:35"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row>
    <row r="120" spans="1:35"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row>
    <row r="121" spans="1:35"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row>
    <row r="122" spans="1:35"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row>
    <row r="123" spans="1:35"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row>
    <row r="124" spans="1:35"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row>
    <row r="125" spans="1:35"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row>
    <row r="126" spans="1:35"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row>
    <row r="127" spans="1:35"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row>
    <row r="128" spans="1:35"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row>
    <row r="129" spans="1:35"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row>
    <row r="130" spans="1:35"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row>
    <row r="131" spans="1:35"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row>
    <row r="132" spans="1:35"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row>
    <row r="133" spans="1:35"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row>
    <row r="134" spans="1:35"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row>
    <row r="135" spans="1:35"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row>
    <row r="136" spans="1:35"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row>
    <row r="137" spans="1:35"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row>
    <row r="138" spans="1:35"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row>
    <row r="139" spans="1:35"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row>
    <row r="140" spans="1:35"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row>
    <row r="141" spans="1:35"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row>
    <row r="142" spans="1:35"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row>
    <row r="143" spans="1:35"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row>
    <row r="144" spans="1:35"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row>
    <row r="145" spans="1:35"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row>
    <row r="146" spans="1:35"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row>
    <row r="147" spans="1:35"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row>
    <row r="148" spans="1:35"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row>
    <row r="149" spans="1:35"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row>
    <row r="150" spans="1:35"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row>
    <row r="151" spans="1:35"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row>
    <row r="152" spans="1:35"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row>
    <row r="153" spans="1:35"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row>
    <row r="154" spans="1:35"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row>
    <row r="155" spans="1:35"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row>
    <row r="156" spans="1:35"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row>
    <row r="157" spans="1:35"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row>
    <row r="158" spans="1:35"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row>
    <row r="159" spans="1:35"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row>
    <row r="160" spans="1:35"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row>
    <row r="161" spans="1:35"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row>
    <row r="162" spans="1:35"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row>
    <row r="163" spans="1:35"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row>
    <row r="164" spans="1:35"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row>
    <row r="165" spans="1:35"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row>
    <row r="166" spans="1:35"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row>
    <row r="167" spans="1:35"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row>
    <row r="168" spans="1:35"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row>
    <row r="169" spans="1:35"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row>
    <row r="170" spans="1:35"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row>
    <row r="171" spans="1:35"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row>
    <row r="172" spans="1:35"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row>
    <row r="173" spans="1:35"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row>
    <row r="174" spans="1:35"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row>
    <row r="175" spans="1:35"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row>
    <row r="176" spans="1:35"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row>
    <row r="177" spans="1:35"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row>
    <row r="178" spans="1:35"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row>
    <row r="179" spans="1:35"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row>
    <row r="180" spans="1:35"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row>
    <row r="181" spans="1:35"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row>
    <row r="182" spans="1:35"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row>
    <row r="183" spans="1:35"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row>
    <row r="184" spans="1:35"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row>
    <row r="185" spans="1:35"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row>
    <row r="186" spans="1:35"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row>
    <row r="187" spans="1:35"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row>
    <row r="188" spans="1:35"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row>
    <row r="189" spans="1:35"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row>
    <row r="190" spans="1:35"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row>
    <row r="191" spans="1:35"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row>
    <row r="192" spans="1:35"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row>
    <row r="193" spans="1:35"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row>
    <row r="194" spans="1:35"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row>
    <row r="195" spans="1:35"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row>
    <row r="196" spans="1:35"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row>
    <row r="197" spans="1:35"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row>
    <row r="198" spans="1:35"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row>
    <row r="199" spans="1:35"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row>
    <row r="200" spans="1:35"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row>
    <row r="201" spans="1:35"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row>
    <row r="202" spans="1:35"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row>
    <row r="203" spans="1:35"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row>
    <row r="204" spans="1:35"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row>
    <row r="205" spans="1:35"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row>
    <row r="206" spans="1:35"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row>
    <row r="207" spans="1:35"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row>
    <row r="208" spans="1:35"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row>
    <row r="209" spans="1:35"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row>
    <row r="210" spans="1:35"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row>
    <row r="211" spans="1:35"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row>
    <row r="212" spans="1:35"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row>
    <row r="213" spans="1:35"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row>
    <row r="214" spans="1:35"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row>
    <row r="215" spans="1:35"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row>
    <row r="216" spans="1:35"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row>
    <row r="217" spans="1:35"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row>
    <row r="218" spans="1:35"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row>
    <row r="219" spans="1:35"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row>
    <row r="220" spans="1:35"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row>
    <row r="221" spans="1:35"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row>
    <row r="222" spans="1:35"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row>
    <row r="223" spans="1:35"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row>
    <row r="224" spans="1:35"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row>
    <row r="225" spans="1:35"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row>
    <row r="226" spans="1:35"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row>
    <row r="227" spans="1:35"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row>
    <row r="228" spans="1:35"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row>
    <row r="229" spans="1:35"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row>
    <row r="230" spans="1:35"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row>
    <row r="231" spans="1:35"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row>
    <row r="232" spans="1:35"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row>
    <row r="233" spans="1:35"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row>
    <row r="234" spans="1:35"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row>
    <row r="235" spans="1:35"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row>
    <row r="236" spans="1:35"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row>
    <row r="237" spans="1:35"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row>
    <row r="238" spans="1:35"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row>
    <row r="239" spans="1:35"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row>
    <row r="240" spans="1:35"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row>
    <row r="241" spans="1:35"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row>
    <row r="242" spans="1:35"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row>
    <row r="243" spans="1:35"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row>
    <row r="244" spans="1:35"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row>
    <row r="245" spans="1:35"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row>
    <row r="246" spans="1:35"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row>
    <row r="247" spans="1:35"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row>
    <row r="248" spans="1:35"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row>
    <row r="249" spans="1:35"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row>
    <row r="250" spans="1:35"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row>
    <row r="251" spans="1:35"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row>
    <row r="252" spans="1:35"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row>
    <row r="253" spans="1:35"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row>
    <row r="254" spans="1:35"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row>
    <row r="255" spans="1:35"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row>
    <row r="256" spans="1:35"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row>
    <row r="257" spans="1:35"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row>
    <row r="258" spans="1:35"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row>
    <row r="259" spans="1:35"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row>
    <row r="260" spans="1:35"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row>
    <row r="261" spans="1:35"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row>
    <row r="262" spans="1:35"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row>
    <row r="263" spans="1:35"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row>
    <row r="264" spans="1:35"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row>
    <row r="265" spans="1:35"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row>
    <row r="266" spans="1:35"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row>
    <row r="267" spans="1:35"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row>
    <row r="268" spans="1:35"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row>
    <row r="269" spans="1:35"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row>
    <row r="270" spans="1:35"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row>
    <row r="271" spans="1:35"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row>
    <row r="272" spans="1:35"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row>
    <row r="273" spans="1:35"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row>
    <row r="274" spans="1:35"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row>
    <row r="275" spans="1:35"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row>
    <row r="276" spans="1:35"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row>
    <row r="277" spans="1:35"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row>
    <row r="278" spans="1:35"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row>
    <row r="279" spans="1:35"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row>
    <row r="280" spans="1:35"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row>
    <row r="281" spans="1:35"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row>
    <row r="282" spans="1:35"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row>
    <row r="283" spans="1:35"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row>
    <row r="284" spans="1:35"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row>
    <row r="285" spans="1:35"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row>
    <row r="286" spans="1:35"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row>
    <row r="287" spans="1:35"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row>
    <row r="288" spans="1:35"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row>
    <row r="289" spans="1:35"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row>
    <row r="290" spans="1:35"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row>
    <row r="291" spans="1:35"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row>
    <row r="292" spans="1:35"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row>
    <row r="293" spans="1:35"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row>
    <row r="294" spans="1:35"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row>
    <row r="295" spans="1:35"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row>
    <row r="296" spans="1:35"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row>
    <row r="297" spans="1:35"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row>
    <row r="298" spans="1:35"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row>
    <row r="299" spans="1:35"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row>
    <row r="300" spans="1:35"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row>
    <row r="301" spans="1:35"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row>
    <row r="302" spans="1:35"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row>
    <row r="303" spans="1:35"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row>
    <row r="304" spans="1:35"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row>
    <row r="305" spans="1:35"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row>
    <row r="306" spans="1:35"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row>
    <row r="307" spans="1:35"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row>
    <row r="308" spans="1:35"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row>
    <row r="309" spans="1:35"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row>
    <row r="310" spans="1:35"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row>
    <row r="311" spans="1:35"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row>
    <row r="312" spans="1:35"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row>
    <row r="313" spans="1:35"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row>
    <row r="314" spans="1:35"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row>
    <row r="315" spans="1:35"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row>
    <row r="316" spans="1:35"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row>
    <row r="317" spans="1:35"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row>
    <row r="318" spans="1:35"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row>
    <row r="319" spans="1:35"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row>
    <row r="320" spans="1:35"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row>
    <row r="321" spans="1:35"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row>
    <row r="322" spans="1:35"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row>
    <row r="323" spans="1:35"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row>
    <row r="324" spans="1:35"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row>
    <row r="325" spans="1:35"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row>
    <row r="326" spans="1:35"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row>
    <row r="327" spans="1:35"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row>
    <row r="328" spans="1:35"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row>
    <row r="329" spans="1:35"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row>
    <row r="330" spans="1:35"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row>
    <row r="331" spans="1:35"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row>
    <row r="332" spans="1:35"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row>
    <row r="333" spans="1:35"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row>
    <row r="334" spans="1:35"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row>
    <row r="335" spans="1:35"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row>
    <row r="336" spans="1:35"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row>
    <row r="337" spans="1:35"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row>
    <row r="338" spans="1:35"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row>
    <row r="339" spans="1:35"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row>
    <row r="340" spans="1:35"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row>
    <row r="341" spans="1:35"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row>
    <row r="342" spans="1:35"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row>
    <row r="343" spans="1:35"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row>
    <row r="344" spans="1:35"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row>
    <row r="345" spans="1:35"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row>
    <row r="346" spans="1:35"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row>
    <row r="347" spans="1:35"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row>
    <row r="348" spans="1:35"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row>
    <row r="349" spans="1:35"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row>
    <row r="350" spans="1:35"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row>
    <row r="351" spans="1:35"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row>
    <row r="352" spans="1:35"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row>
    <row r="353" spans="1:35"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row>
    <row r="354" spans="1:35"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row>
    <row r="355" spans="1:35"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row>
    <row r="356" spans="1:35"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row>
    <row r="357" spans="1:35"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row>
    <row r="358" spans="1:35"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row>
    <row r="359" spans="1:35"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row>
    <row r="360" spans="1:35"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row>
    <row r="361" spans="1:35"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row>
    <row r="362" spans="1:35"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row>
    <row r="363" spans="1:35"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row>
    <row r="364" spans="1:35"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row>
    <row r="365" spans="1:35"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row>
    <row r="366" spans="1:35"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row>
    <row r="367" spans="1:35"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row>
    <row r="368" spans="1:35"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row>
    <row r="369" spans="1:35"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row>
    <row r="370" spans="1:35"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row>
    <row r="371" spans="1:35"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row>
    <row r="372" spans="1:35"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row>
    <row r="373" spans="1:35"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row>
    <row r="374" spans="1:35"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row>
    <row r="375" spans="1:35"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row>
    <row r="376" spans="1:35"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row>
    <row r="377" spans="1:35"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row>
    <row r="378" spans="1:35"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row>
    <row r="379" spans="1:35"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row>
    <row r="380" spans="1:35"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row>
    <row r="381" spans="1:35"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row>
    <row r="382" spans="1:35"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row>
    <row r="383" spans="1:35"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row>
    <row r="384" spans="1:35"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row>
    <row r="385" spans="1:35"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row>
    <row r="386" spans="1:35"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row>
    <row r="387" spans="1:35"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row>
    <row r="388" spans="1:35"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row>
    <row r="389" spans="1:35"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row>
    <row r="390" spans="1:35"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row>
    <row r="391" spans="1:35"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row>
    <row r="392" spans="1:35"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row>
    <row r="393" spans="1:35"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row>
    <row r="394" spans="1:35"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row>
    <row r="395" spans="1:35"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row>
    <row r="396" spans="1:35"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row>
    <row r="397" spans="1:35"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row>
    <row r="398" spans="1:35"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row>
    <row r="399" spans="1:35"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row>
    <row r="400" spans="1:35"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row>
    <row r="401" spans="1:35"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row>
    <row r="402" spans="1:35"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row>
    <row r="403" spans="1:35"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row>
    <row r="404" spans="1:35"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row>
    <row r="405" spans="1:35"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row>
    <row r="406" spans="1:35"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row>
    <row r="407" spans="1:35"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row>
    <row r="408" spans="1:35"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row>
    <row r="409" spans="1:35"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row>
    <row r="410" spans="1:35"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row>
    <row r="411" spans="1:35"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row>
    <row r="412" spans="1:35"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row>
    <row r="413" spans="1:35"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row>
    <row r="414" spans="1:35"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row>
    <row r="415" spans="1:35"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row>
    <row r="416" spans="1:35"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row>
    <row r="417" spans="1:35"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row>
    <row r="418" spans="1:35"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row>
    <row r="419" spans="1:35"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row>
    <row r="420" spans="1:35"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row>
    <row r="421" spans="1:35"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row>
    <row r="422" spans="1:35"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row>
    <row r="423" spans="1:35"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row>
    <row r="424" spans="1:35"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row>
    <row r="425" spans="1:35"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row>
    <row r="426" spans="1:35"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row>
    <row r="427" spans="1:35"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row>
    <row r="428" spans="1:35"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row>
    <row r="429" spans="1:35"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row>
    <row r="430" spans="1:35"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row>
    <row r="431" spans="1:35"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row>
    <row r="432" spans="1:35"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row>
    <row r="433" spans="1:35"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row>
    <row r="434" spans="1:35"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row>
    <row r="435" spans="1:35"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row>
    <row r="436" spans="1:35"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row>
    <row r="437" spans="1:35"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row>
    <row r="438" spans="1:35"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row>
    <row r="439" spans="1:35"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row>
    <row r="440" spans="1:35"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row>
    <row r="441" spans="1:35"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row>
    <row r="442" spans="1:35"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row>
    <row r="443" spans="1:35"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row>
    <row r="444" spans="1:35"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row>
    <row r="445" spans="1:35"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row>
    <row r="446" spans="1:35"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row>
    <row r="447" spans="1:35"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row>
    <row r="448" spans="1:35"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row>
    <row r="449" spans="1:35"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row>
    <row r="450" spans="1:35"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row>
    <row r="451" spans="1:35"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row>
    <row r="452" spans="1:35"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row>
    <row r="453" spans="1:35"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row>
    <row r="454" spans="1:35"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row>
    <row r="455" spans="1:35"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row>
    <row r="456" spans="1:35"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row>
    <row r="457" spans="1:35"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row>
    <row r="458" spans="1:35"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row>
    <row r="459" spans="1:35"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row>
    <row r="460" spans="1:35"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row>
    <row r="461" spans="1:35"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row>
    <row r="462" spans="1:35"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row>
    <row r="463" spans="1:35"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row>
    <row r="464" spans="1:35"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row>
    <row r="465" spans="1:35"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row>
    <row r="466" spans="1:35"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row>
    <row r="467" spans="1:35"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row>
    <row r="468" spans="1:35"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row>
    <row r="469" spans="1:35"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row>
    <row r="470" spans="1:35"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row>
    <row r="471" spans="1:35"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row>
    <row r="472" spans="1:35"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row>
    <row r="473" spans="1:35"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row>
    <row r="474" spans="1:35"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row>
    <row r="475" spans="1:35"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row>
    <row r="476" spans="1:35"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row>
    <row r="477" spans="1:35"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row>
    <row r="478" spans="1:35"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row>
    <row r="479" spans="1:35"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row>
    <row r="480" spans="1:35"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row>
    <row r="481" spans="1:35"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row>
    <row r="482" spans="1:35"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row>
    <row r="483" spans="1:35"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row>
    <row r="484" spans="1:35"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row>
    <row r="485" spans="1:35"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row>
    <row r="486" spans="1:35"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row>
    <row r="487" spans="1:35"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row>
    <row r="488" spans="1:35"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row>
    <row r="489" spans="1:35"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row>
    <row r="490" spans="1:35"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row>
    <row r="491" spans="1:35"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row>
    <row r="492" spans="1:35"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row>
    <row r="493" spans="1:35"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row>
    <row r="494" spans="1:35"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row>
    <row r="495" spans="1:35"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row>
    <row r="496" spans="1:35"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row>
    <row r="497" spans="1:35"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row>
    <row r="498" spans="1:35"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row>
    <row r="499" spans="1:35"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row>
    <row r="500" spans="1:35"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row>
    <row r="501" spans="1:35"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row>
    <row r="502" spans="1:35"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row>
    <row r="503" spans="1:35"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row>
    <row r="504" spans="1:35"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row>
    <row r="505" spans="1:35"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row>
    <row r="506" spans="1:35"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row>
    <row r="507" spans="1:35"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row>
    <row r="508" spans="1:35"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row>
    <row r="509" spans="1:35"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row>
    <row r="510" spans="1:35"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row>
    <row r="511" spans="1:35"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row>
    <row r="512" spans="1:35"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row>
    <row r="513" spans="1:35"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row>
    <row r="514" spans="1:35"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row>
    <row r="515" spans="1:35"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row>
    <row r="516" spans="1:35"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row>
    <row r="517" spans="1:35"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row>
    <row r="518" spans="1:35"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row>
    <row r="519" spans="1:35"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row>
    <row r="520" spans="1:35"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row>
    <row r="521" spans="1:35"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row>
    <row r="522" spans="1:35"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row>
    <row r="523" spans="1:35"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row>
    <row r="524" spans="1:35"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row>
    <row r="525" spans="1:35"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row>
    <row r="526" spans="1:35"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row>
    <row r="527" spans="1:35"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row>
    <row r="528" spans="1:35"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row>
    <row r="529" spans="1:35"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row>
    <row r="530" spans="1:35"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row>
    <row r="531" spans="1:35"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row>
    <row r="532" spans="1:35"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row>
    <row r="533" spans="1:35"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row>
    <row r="534" spans="1:35"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row>
    <row r="535" spans="1:35"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row>
    <row r="536" spans="1:35"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row>
    <row r="537" spans="1:35"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row>
    <row r="538" spans="1:35"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row>
    <row r="539" spans="1:35"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row>
    <row r="540" spans="1:35"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row>
    <row r="541" spans="1:35"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row>
    <row r="542" spans="1:35"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row>
    <row r="543" spans="1:35"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row>
    <row r="544" spans="1:35"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row>
    <row r="545" spans="1:35"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row>
    <row r="546" spans="1:35"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row>
    <row r="547" spans="1:35"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row>
    <row r="548" spans="1:35"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row>
    <row r="549" spans="1:35"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row>
    <row r="550" spans="1:35"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row>
    <row r="551" spans="1:35"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row>
    <row r="552" spans="1:35"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row>
    <row r="553" spans="1:35"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row>
    <row r="554" spans="1:35"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row>
    <row r="555" spans="1:35"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row>
    <row r="556" spans="1:35"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row>
    <row r="557" spans="1:35"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row>
    <row r="558" spans="1:35"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row>
    <row r="559" spans="1:35"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row>
    <row r="560" spans="1:35"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row>
    <row r="561" spans="1:35"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row>
    <row r="562" spans="1:35"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row>
    <row r="563" spans="1:35"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row>
    <row r="564" spans="1:35"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row>
    <row r="565" spans="1:35"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row>
    <row r="566" spans="1:35"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row>
    <row r="567" spans="1:35"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row>
    <row r="568" spans="1:35"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row>
    <row r="569" spans="1:35"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row>
    <row r="570" spans="1:35"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row>
    <row r="571" spans="1:35"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row>
    <row r="572" spans="1:35"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row>
    <row r="573" spans="1:35"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row>
    <row r="574" spans="1:35"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row>
    <row r="575" spans="1:35"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row>
    <row r="576" spans="1:35"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row>
    <row r="577" spans="1:35"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row>
    <row r="578" spans="1:35"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row>
    <row r="579" spans="1:35"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row>
    <row r="580" spans="1:35"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row>
    <row r="581" spans="1:35"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row>
    <row r="582" spans="1:35"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row>
    <row r="583" spans="1:35"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row>
    <row r="584" spans="1:35"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row>
    <row r="585" spans="1:35"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row>
    <row r="586" spans="1:35"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row>
    <row r="587" spans="1:35"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row>
    <row r="588" spans="1:35"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row>
    <row r="589" spans="1:35"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row>
    <row r="590" spans="1:35"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row>
    <row r="591" spans="1:35"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row>
    <row r="592" spans="1:35"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row>
    <row r="593" spans="1:35"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row>
    <row r="594" spans="1:35"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row>
    <row r="595" spans="1:35"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row>
    <row r="596" spans="1:35"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row>
    <row r="597" spans="1:35"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row>
    <row r="598" spans="1:35"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row>
    <row r="599" spans="1:35"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row>
    <row r="600" spans="1:35"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row>
    <row r="601" spans="1:35"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row>
    <row r="602" spans="1:35"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row>
    <row r="603" spans="1:35"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row>
    <row r="604" spans="1:35"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row>
    <row r="605" spans="1:35"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row>
    <row r="606" spans="1:35"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row>
    <row r="607" spans="1:35"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row>
    <row r="608" spans="1:35"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row>
    <row r="609" spans="1:35"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row>
    <row r="610" spans="1:35"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row>
    <row r="611" spans="1:35"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row>
    <row r="612" spans="1:35"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row>
    <row r="613" spans="1:35"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row>
    <row r="614" spans="1:35"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row>
    <row r="615" spans="1:35"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row>
    <row r="616" spans="1:35"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row>
    <row r="617" spans="1:35"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row>
    <row r="618" spans="1:35"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row>
    <row r="619" spans="1:35"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row>
    <row r="620" spans="1:35"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row>
    <row r="621" spans="1:35"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row>
    <row r="622" spans="1:35"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row>
    <row r="623" spans="1:35"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row>
    <row r="624" spans="1:35"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row>
    <row r="625" spans="1:35"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row>
    <row r="626" spans="1:35"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row>
    <row r="627" spans="1:35"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row>
    <row r="628" spans="1:35"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row>
    <row r="629" spans="1:35"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row>
    <row r="630" spans="1:35"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row>
    <row r="631" spans="1:35"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row>
    <row r="632" spans="1:35"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row>
    <row r="633" spans="1:35"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row>
    <row r="634" spans="1:35"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row>
    <row r="635" spans="1:35"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row>
    <row r="636" spans="1:35"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row>
    <row r="637" spans="1:35"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row>
    <row r="638" spans="1:35"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row>
    <row r="639" spans="1:35"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row>
    <row r="640" spans="1:35"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row>
    <row r="641" spans="1:35"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row>
    <row r="642" spans="1:35"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row>
    <row r="643" spans="1:35"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row>
    <row r="644" spans="1:35"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row>
    <row r="645" spans="1:35"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row>
    <row r="646" spans="1:35"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row>
    <row r="647" spans="1:35"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row>
    <row r="648" spans="1:35"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row>
    <row r="649" spans="1:35"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row>
    <row r="650" spans="1:35"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row>
    <row r="651" spans="1:35"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row>
    <row r="652" spans="1:35"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row>
    <row r="653" spans="1:35"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row>
    <row r="654" spans="1:35"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row>
    <row r="655" spans="1:35"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row>
    <row r="656" spans="1:35"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row>
    <row r="657" spans="1:35"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row>
    <row r="658" spans="1:35"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row>
    <row r="659" spans="1:35"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row>
    <row r="660" spans="1:35"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row>
    <row r="661" spans="1:35"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row>
    <row r="662" spans="1:35"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row>
    <row r="663" spans="1:35"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row>
    <row r="664" spans="1:35"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row>
    <row r="665" spans="1:35"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row>
    <row r="666" spans="1:35"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row>
    <row r="667" spans="1:35"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row>
    <row r="668" spans="1:35"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row>
    <row r="669" spans="1:35"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row>
    <row r="670" spans="1:35"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row>
    <row r="671" spans="1:35"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row>
    <row r="672" spans="1:35"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row>
    <row r="673" spans="1:35"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row>
    <row r="674" spans="1:35"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row>
    <row r="675" spans="1:35"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row>
    <row r="676" spans="1:35"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row>
    <row r="677" spans="1:35"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row>
    <row r="678" spans="1:35"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row>
    <row r="679" spans="1:35"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row>
    <row r="680" spans="1:35"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row>
    <row r="681" spans="1:35"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row>
    <row r="682" spans="1:35"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row>
    <row r="683" spans="1:35"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row>
    <row r="684" spans="1:35"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row>
    <row r="685" spans="1:35"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row>
    <row r="686" spans="1:35"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row>
    <row r="687" spans="1:35"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row>
    <row r="688" spans="1:35"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row>
    <row r="689" spans="1:35"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row>
    <row r="690" spans="1:35"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row>
    <row r="691" spans="1:35"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row>
    <row r="692" spans="1:35"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row>
    <row r="693" spans="1:35"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row>
    <row r="694" spans="1:35"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row>
    <row r="695" spans="1:35"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row>
    <row r="696" spans="1:35"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row>
    <row r="697" spans="1:35"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row>
    <row r="698" spans="1:35"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row>
    <row r="699" spans="1:35"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row>
    <row r="700" spans="1:35"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row>
    <row r="701" spans="1:35"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row>
    <row r="702" spans="1:35"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row>
    <row r="703" spans="1:35"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row>
    <row r="704" spans="1:35"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row>
    <row r="705" spans="1:35"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row>
    <row r="706" spans="1:35"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row>
    <row r="707" spans="1:35"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row>
    <row r="708" spans="1:35"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row>
    <row r="709" spans="1:35"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row>
    <row r="710" spans="1:35"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row>
    <row r="711" spans="1:35"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row>
    <row r="712" spans="1:35"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row>
    <row r="713" spans="1:35"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row>
    <row r="714" spans="1:35"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row>
    <row r="715" spans="1:35"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row>
    <row r="716" spans="1:35"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row>
    <row r="717" spans="1:35"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row>
    <row r="718" spans="1:35"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row>
    <row r="719" spans="1:35"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row>
    <row r="720" spans="1:35"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row>
    <row r="721" spans="1:35"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row>
    <row r="722" spans="1:35"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row>
    <row r="723" spans="1:35"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row>
    <row r="724" spans="1:35"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row>
    <row r="725" spans="1:35"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row>
    <row r="726" spans="1:35"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row>
    <row r="727" spans="1:35"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row>
    <row r="728" spans="1:35"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row>
    <row r="729" spans="1:35"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row>
    <row r="730" spans="1:35"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row>
    <row r="731" spans="1:35"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row>
    <row r="732" spans="1:35"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row>
    <row r="733" spans="1:35"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row>
    <row r="734" spans="1:35"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row>
    <row r="735" spans="1:35"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row>
    <row r="736" spans="1:35"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row>
    <row r="737" spans="1:35"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row>
    <row r="738" spans="1:35"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row>
    <row r="739" spans="1:35"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row>
    <row r="740" spans="1:35"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row>
    <row r="741" spans="1:35"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row>
    <row r="742" spans="1:35"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row>
    <row r="743" spans="1:35"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row>
    <row r="744" spans="1:35"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row>
    <row r="745" spans="1:35"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row>
    <row r="746" spans="1:35"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row>
    <row r="747" spans="1:35"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row>
    <row r="748" spans="1:35"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row>
    <row r="749" spans="1:35"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row>
    <row r="750" spans="1:35"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row>
    <row r="751" spans="1:35"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row>
    <row r="752" spans="1:35"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row>
    <row r="753" spans="1:35"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row>
    <row r="754" spans="1:35"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row>
    <row r="755" spans="1:35"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row>
    <row r="756" spans="1:35"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row>
    <row r="757" spans="1:35"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row>
    <row r="758" spans="1:35"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row>
    <row r="759" spans="1:35"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row>
    <row r="760" spans="1:35"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row>
    <row r="761" spans="1:35"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row>
    <row r="762" spans="1:35"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row>
    <row r="763" spans="1:35"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row>
    <row r="764" spans="1:35"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row>
    <row r="765" spans="1:35"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row>
    <row r="766" spans="1:35"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row>
    <row r="767" spans="1:35"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row>
    <row r="768" spans="1:35"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row>
    <row r="769" spans="1:35"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row>
    <row r="770" spans="1:35"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row>
    <row r="771" spans="1:35"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row>
    <row r="772" spans="1:35"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row>
    <row r="773" spans="1:35"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row>
    <row r="774" spans="1:35"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row>
    <row r="775" spans="1:35"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row>
    <row r="776" spans="1:35"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row>
    <row r="777" spans="1:35"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row>
    <row r="778" spans="1:35"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row>
    <row r="779" spans="1:35"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row>
    <row r="780" spans="1:35"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row>
    <row r="781" spans="1:35"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row>
    <row r="782" spans="1:35"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row>
    <row r="783" spans="1:35"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row>
    <row r="784" spans="1:35"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row>
    <row r="785" spans="1:35"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row>
    <row r="786" spans="1:35"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row>
    <row r="787" spans="1:35"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row>
    <row r="788" spans="1:35"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row>
    <row r="789" spans="1:35"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row>
    <row r="790" spans="1:35"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row>
    <row r="791" spans="1:35"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row>
    <row r="792" spans="1:35"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row>
    <row r="793" spans="1:35"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row>
    <row r="794" spans="1:35"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row>
    <row r="795" spans="1:35"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row>
    <row r="796" spans="1:35"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row>
    <row r="797" spans="1:35"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row>
    <row r="798" spans="1:35"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row>
    <row r="799" spans="1:35"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row>
    <row r="800" spans="1:35"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row>
    <row r="801" spans="1:35"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row>
    <row r="802" spans="1:35"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row>
    <row r="803" spans="1:35"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row>
    <row r="804" spans="1:35"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row>
    <row r="805" spans="1:35"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row>
    <row r="806" spans="1:35"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row>
    <row r="807" spans="1:35"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row>
    <row r="808" spans="1:35"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row>
    <row r="809" spans="1:35"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row>
    <row r="810" spans="1:35"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row>
    <row r="811" spans="1:35"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row>
    <row r="812" spans="1:35"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row>
    <row r="813" spans="1:35"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row>
    <row r="814" spans="1:35"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row>
    <row r="815" spans="1:35"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row>
    <row r="816" spans="1:35"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row>
    <row r="817" spans="1:35"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row>
    <row r="818" spans="1:35"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row>
    <row r="819" spans="1:35"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row>
    <row r="820" spans="1:35"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row>
    <row r="821" spans="1:35"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row>
    <row r="822" spans="1:35"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row>
    <row r="823" spans="1:35"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row>
    <row r="824" spans="1:35"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row>
    <row r="825" spans="1:35"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row>
    <row r="826" spans="1:35"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row>
    <row r="827" spans="1:35"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row>
    <row r="828" spans="1:35"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row>
    <row r="829" spans="1:35"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row>
    <row r="830" spans="1:35"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row>
    <row r="831" spans="1:35"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row>
    <row r="832" spans="1:35"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row>
    <row r="833" spans="1:35"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row>
    <row r="834" spans="1:35"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row>
    <row r="835" spans="1:35"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row>
    <row r="836" spans="1:35"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row>
    <row r="837" spans="1:35"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row>
    <row r="838" spans="1:35"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row>
    <row r="839" spans="1:35"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row>
    <row r="840" spans="1:35"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row>
    <row r="841" spans="1:35"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row>
    <row r="842" spans="1:35"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row>
    <row r="843" spans="1:35"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row>
    <row r="844" spans="1:35"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row>
    <row r="845" spans="1:35"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row>
    <row r="846" spans="1:35"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row>
    <row r="847" spans="1:35"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row>
    <row r="848" spans="1:35"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row>
    <row r="849" spans="1:35"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row>
    <row r="850" spans="1:35"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row>
    <row r="851" spans="1:35"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row>
    <row r="852" spans="1:35"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row>
    <row r="853" spans="1:35"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row>
    <row r="854" spans="1:35"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row>
    <row r="855" spans="1:35"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row>
    <row r="856" spans="1:35"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row>
    <row r="857" spans="1:35"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row>
    <row r="858" spans="1:35"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row>
    <row r="859" spans="1:35"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row>
    <row r="860" spans="1:35"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row>
    <row r="861" spans="1:35"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row>
    <row r="862" spans="1:35"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row>
    <row r="863" spans="1:35"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row>
    <row r="864" spans="1:35"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row>
    <row r="865" spans="1:35"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row>
    <row r="866" spans="1:35"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row>
    <row r="867" spans="1:35"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row>
    <row r="868" spans="1:35"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row>
    <row r="869" spans="1:35"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row>
    <row r="870" spans="1:35"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row>
    <row r="871" spans="1:35"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row>
    <row r="872" spans="1:35"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row>
    <row r="873" spans="1:35"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row>
    <row r="874" spans="1:35"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row>
    <row r="875" spans="1:35"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row>
    <row r="876" spans="1:35"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row>
    <row r="877" spans="1:35"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row>
    <row r="878" spans="1:35"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row>
    <row r="879" spans="1:35"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row>
    <row r="880" spans="1:35"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row>
    <row r="881" spans="1:35"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row>
    <row r="882" spans="1:35"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row>
    <row r="883" spans="1:35"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row>
    <row r="884" spans="1:35"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row>
    <row r="885" spans="1:35"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row>
    <row r="886" spans="1:35"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row>
    <row r="887" spans="1:35"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row>
    <row r="888" spans="1:35"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row>
    <row r="889" spans="1:35"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row>
    <row r="890" spans="1:35"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row>
    <row r="891" spans="1:35"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row>
    <row r="892" spans="1:35"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row>
    <row r="893" spans="1:35"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row>
    <row r="894" spans="1:35"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row>
    <row r="895" spans="1:35"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row>
    <row r="896" spans="1:35"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row>
    <row r="897" spans="1:35"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row>
    <row r="898" spans="1:35"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row>
    <row r="899" spans="1:35"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row>
    <row r="900" spans="1:35"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row>
    <row r="901" spans="1:35"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row>
    <row r="902" spans="1:35"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row>
    <row r="903" spans="1:35"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row>
    <row r="904" spans="1:35"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row>
    <row r="905" spans="1:35"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row>
    <row r="906" spans="1:35"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row>
    <row r="907" spans="1:35"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row>
    <row r="908" spans="1:35"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row>
    <row r="909" spans="1:35"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row>
    <row r="910" spans="1:35"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row>
    <row r="911" spans="1:35"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row>
    <row r="912" spans="1:35"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row>
    <row r="913" spans="1:35"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row>
    <row r="914" spans="1:35"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row>
    <row r="915" spans="1:35"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row>
    <row r="916" spans="1:35"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row>
    <row r="917" spans="1:35"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row>
    <row r="918" spans="1:35"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row>
    <row r="919" spans="1:35"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row>
    <row r="920" spans="1:35"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row>
    <row r="921" spans="1:35"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row>
    <row r="922" spans="1:35"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row>
    <row r="923" spans="1:35"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row>
    <row r="924" spans="1:35"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row>
    <row r="925" spans="1:35"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row>
    <row r="926" spans="1:35"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row>
    <row r="927" spans="1:35"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row>
    <row r="928" spans="1:35"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row>
    <row r="929" spans="1:35"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row>
    <row r="930" spans="1:35"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row>
    <row r="931" spans="1:35"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row>
    <row r="932" spans="1:35"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row>
    <row r="933" spans="1:35"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row>
    <row r="934" spans="1:35"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row>
    <row r="935" spans="1:35"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row>
    <row r="936" spans="1:35"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row>
    <row r="937" spans="1:35"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row>
    <row r="938" spans="1:35"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row>
    <row r="939" spans="1:35"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row>
    <row r="940" spans="1:35"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row>
    <row r="941" spans="1:35"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row>
    <row r="942" spans="1:35"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row>
    <row r="943" spans="1:35"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row>
    <row r="944" spans="1:35"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row>
    <row r="945" spans="1:35"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row>
    <row r="946" spans="1:35"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row>
    <row r="947" spans="1:35"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row>
    <row r="948" spans="1:35"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row>
    <row r="949" spans="1:35"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row>
    <row r="950" spans="1:35"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row>
    <row r="951" spans="1:35"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row>
    <row r="952" spans="1:35"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row>
    <row r="953" spans="1:35"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row>
    <row r="954" spans="1:35"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row>
    <row r="955" spans="1:35"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row>
    <row r="956" spans="1:35"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row>
    <row r="957" spans="1:35"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row>
    <row r="958" spans="1:35"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row>
    <row r="959" spans="1:35"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row>
    <row r="960" spans="1:35"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row>
    <row r="961" spans="1:35"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row>
    <row r="962" spans="1:35"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row>
    <row r="963" spans="1:35"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row>
    <row r="964" spans="1:35"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row>
    <row r="965" spans="1:35"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row>
    <row r="966" spans="1:35"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row>
    <row r="967" spans="1:35"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row>
    <row r="968" spans="1:35"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row>
    <row r="969" spans="1:35"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row>
    <row r="970" spans="1:35"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row>
    <row r="971" spans="1:35"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row>
    <row r="972" spans="1:35"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row>
    <row r="973" spans="1:35"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row>
    <row r="974" spans="1:35"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row>
    <row r="975" spans="1:35"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row>
    <row r="976" spans="1:35"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row>
    <row r="977" spans="1:35"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row>
    <row r="978" spans="1:35"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row>
    <row r="979" spans="1:35"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row>
    <row r="980" spans="1:35"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row>
    <row r="981" spans="1:35"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row>
    <row r="982" spans="1:35"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row>
    <row r="983" spans="1:35"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row>
    <row r="984" spans="1:35"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row>
    <row r="985" spans="1:35"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row>
    <row r="986" spans="1:35"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row>
    <row r="987" spans="1:35"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row>
    <row r="988" spans="1:35"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row>
    <row r="989" spans="1:35"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row>
    <row r="990" spans="1:35"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row>
    <row r="991" spans="1:35"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row>
    <row r="992" spans="1:35"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row>
    <row r="993" spans="1:35"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row>
    <row r="994" spans="1:35"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row>
    <row r="995" spans="1:35"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row>
    <row r="996" spans="1:35"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row>
    <row r="997" spans="1:35"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row>
    <row r="998" spans="1:35"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row>
    <row r="999" spans="1:35"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row>
    <row r="1000" spans="1:35"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x14ac:dyDescent="0.25"/>
  <cols>
    <col min="1" max="1" width="37" customWidth="1"/>
    <col min="2" max="2" width="28" customWidth="1"/>
    <col min="3" max="3" width="14.42578125" customWidth="1"/>
    <col min="4" max="4" width="12.85546875" hidden="1" customWidth="1"/>
    <col min="5" max="5" width="15.28515625" hidden="1" customWidth="1"/>
    <col min="6" max="6" width="14.85546875" hidden="1" customWidth="1"/>
    <col min="7" max="7" width="15.42578125" hidden="1" customWidth="1"/>
    <col min="8" max="8" width="10.7109375" hidden="1" customWidth="1"/>
    <col min="9" max="9" width="11.7109375" hidden="1" customWidth="1"/>
    <col min="10" max="10" width="12" hidden="1" customWidth="1"/>
    <col min="11" max="11" width="10.5703125" hidden="1" customWidth="1"/>
    <col min="12" max="12" width="11" hidden="1" customWidth="1"/>
    <col min="13" max="13" width="9.140625" hidden="1" customWidth="1"/>
    <col min="14" max="14" width="10.42578125" hidden="1" customWidth="1"/>
    <col min="15" max="15" width="9.140625" hidden="1" customWidth="1"/>
    <col min="16" max="16" width="13.7109375" customWidth="1"/>
    <col min="17" max="17" width="9.7109375" customWidth="1"/>
    <col min="18" max="19" width="9.140625" hidden="1" customWidth="1"/>
    <col min="20" max="26" width="8" customWidth="1"/>
  </cols>
  <sheetData>
    <row r="1" spans="1:26" x14ac:dyDescent="0.25">
      <c r="A1" s="5" t="s">
        <v>140</v>
      </c>
      <c r="B1" s="6"/>
      <c r="C1" s="6"/>
      <c r="D1" s="6"/>
      <c r="E1" s="6"/>
      <c r="F1" s="6"/>
      <c r="G1" s="6"/>
      <c r="H1" s="6"/>
      <c r="I1" s="6"/>
      <c r="J1" s="6"/>
      <c r="K1" s="6"/>
      <c r="L1" s="6"/>
      <c r="M1" s="6"/>
      <c r="N1" s="6"/>
      <c r="O1" s="6"/>
      <c r="P1" s="6"/>
      <c r="Q1" s="6"/>
      <c r="R1" s="6"/>
      <c r="S1" s="6"/>
      <c r="T1" s="6"/>
      <c r="U1" s="6"/>
      <c r="V1" s="6"/>
      <c r="W1" s="6"/>
      <c r="X1" s="6"/>
      <c r="Y1" s="6"/>
      <c r="Z1" s="6"/>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ht="120" customHeight="1" x14ac:dyDescent="0.25">
      <c r="A3" s="66" t="s">
        <v>9</v>
      </c>
      <c r="B3" s="66" t="s">
        <v>141</v>
      </c>
      <c r="C3" s="66" t="s">
        <v>142</v>
      </c>
      <c r="D3" s="66" t="s">
        <v>143</v>
      </c>
      <c r="E3" s="66" t="s">
        <v>144</v>
      </c>
      <c r="F3" s="66" t="s">
        <v>145</v>
      </c>
      <c r="G3" s="66" t="s">
        <v>146</v>
      </c>
      <c r="H3" s="66" t="s">
        <v>147</v>
      </c>
      <c r="I3" s="66" t="s">
        <v>148</v>
      </c>
      <c r="J3" s="66" t="s">
        <v>149</v>
      </c>
      <c r="K3" s="66" t="s">
        <v>150</v>
      </c>
      <c r="L3" s="66" t="s">
        <v>151</v>
      </c>
      <c r="M3" s="66" t="s">
        <v>152</v>
      </c>
      <c r="N3" s="66" t="s">
        <v>153</v>
      </c>
      <c r="O3" s="66" t="s">
        <v>154</v>
      </c>
      <c r="P3" s="66" t="s">
        <v>155</v>
      </c>
      <c r="Q3" s="66" t="s">
        <v>156</v>
      </c>
      <c r="R3" s="66" t="s">
        <v>157</v>
      </c>
      <c r="S3" s="66" t="s">
        <v>158</v>
      </c>
      <c r="T3" s="6"/>
      <c r="U3" s="6"/>
      <c r="V3" s="6"/>
      <c r="W3" s="6"/>
      <c r="X3" s="6"/>
      <c r="Y3" s="6"/>
      <c r="Z3" s="6"/>
    </row>
    <row r="4" spans="1:26" ht="30" customHeight="1" x14ac:dyDescent="0.25">
      <c r="A4" s="22" t="str">
        <f>'TIITEL-LEHT'!$F$3</f>
        <v>Pärnu Lahe Partnerluskogu MTÜ</v>
      </c>
      <c r="B4" s="54" t="str">
        <f>'T1_Str meetmete rakendamine'!C4</f>
        <v>Ettevõtluse arendamine ja mitmekesistamine</v>
      </c>
      <c r="C4" s="67">
        <f>T2_eelarve_KOGU!C8</f>
        <v>1702772</v>
      </c>
      <c r="D4" s="68">
        <f>'T1_Str meetmete rakendamine'!BY4</f>
        <v>0</v>
      </c>
      <c r="E4" s="22">
        <f t="shared" ref="E4:E9" si="0">D4*100/C4</f>
        <v>0</v>
      </c>
      <c r="F4" s="68">
        <f>'T1_Str meetmete rakendamine'!BZ4</f>
        <v>0</v>
      </c>
      <c r="G4" s="23">
        <f t="shared" ref="G4:G9" si="1">(D4+F4)*100/C4</f>
        <v>0</v>
      </c>
      <c r="H4" s="55">
        <f>'T1_Str meetmete rakendamine'!CA4</f>
        <v>112269</v>
      </c>
      <c r="I4" s="23">
        <f t="shared" ref="I4:I9" si="2">(D4+F4+H4)*100/C4</f>
        <v>6.5933078533121288</v>
      </c>
      <c r="J4" s="55">
        <f>'T1_Str meetmete rakendamine'!CB4</f>
        <v>421108</v>
      </c>
      <c r="K4" s="23">
        <f t="shared" ref="K4:K9" si="3">(D4+F4+H4+J4)*100/C4</f>
        <v>31.324041034266479</v>
      </c>
      <c r="L4" s="55">
        <f>'T1_Str meetmete rakendamine'!CC4</f>
        <v>220897</v>
      </c>
      <c r="M4" s="23">
        <f t="shared" ref="M4:M9" si="4">(D4+F4+H4+J4+L4)*100/C4</f>
        <v>44.296828935406502</v>
      </c>
      <c r="N4" s="55">
        <f>'T1_Str meetmete rakendamine'!CD4</f>
        <v>402659</v>
      </c>
      <c r="O4" s="23">
        <f t="shared" ref="O4:O9" si="5">(D4+F4+H4+J4+L4+N4)*100/C4</f>
        <v>67.944093513400503</v>
      </c>
      <c r="P4" s="55">
        <f>'T1_Str meetmete rakendamine'!CE4</f>
        <v>172686</v>
      </c>
      <c r="Q4" s="23">
        <f t="shared" ref="Q4:Q10" si="6">(D4+F4+H4+J4+L4+N4+P4)*100/C4</f>
        <v>78.085556962411886</v>
      </c>
      <c r="R4" s="55">
        <f>'T1_Str meetmete rakendamine'!CF4</f>
        <v>0</v>
      </c>
      <c r="S4" s="23">
        <f t="shared" ref="S4:S9" si="7">(D4+F4+H4+J4+L4+N4+P4+R4)*100/C4</f>
        <v>78.085556962411886</v>
      </c>
      <c r="T4" s="6"/>
      <c r="U4" s="6"/>
      <c r="V4" s="6"/>
      <c r="W4" s="6"/>
      <c r="X4" s="6"/>
      <c r="Y4" s="6"/>
      <c r="Z4" s="6"/>
    </row>
    <row r="5" spans="1:26" x14ac:dyDescent="0.25">
      <c r="A5" s="22" t="str">
        <f>'TIITEL-LEHT'!$F$3</f>
        <v>Pärnu Lahe Partnerluskogu MTÜ</v>
      </c>
      <c r="B5" s="54" t="str">
        <f>'T1_Str meetmete rakendamine'!C5</f>
        <v>Aktiivne kogukond</v>
      </c>
      <c r="C5" s="67">
        <f>T2_eelarve_KOGU!C9</f>
        <v>1021663</v>
      </c>
      <c r="D5" s="68">
        <f>'T1_Str meetmete rakendamine'!BY5</f>
        <v>0</v>
      </c>
      <c r="E5" s="22">
        <f t="shared" si="0"/>
        <v>0</v>
      </c>
      <c r="F5" s="68">
        <f>'T1_Str meetmete rakendamine'!BZ5</f>
        <v>0</v>
      </c>
      <c r="G5" s="23">
        <f t="shared" si="1"/>
        <v>0</v>
      </c>
      <c r="H5" s="55">
        <f>'T1_Str meetmete rakendamine'!CA5</f>
        <v>78596</v>
      </c>
      <c r="I5" s="23">
        <f t="shared" si="2"/>
        <v>7.6929476745267271</v>
      </c>
      <c r="J5" s="55">
        <f>'T1_Str meetmete rakendamine'!CB5</f>
        <v>348072</v>
      </c>
      <c r="K5" s="23">
        <f t="shared" si="3"/>
        <v>41.762107465964803</v>
      </c>
      <c r="L5" s="55">
        <f>'T1_Str meetmete rakendamine'!CC5</f>
        <v>248224</v>
      </c>
      <c r="M5" s="23">
        <f t="shared" si="4"/>
        <v>66.058181611744772</v>
      </c>
      <c r="N5" s="55">
        <f>'T1_Str meetmete rakendamine'!CD5</f>
        <v>202441</v>
      </c>
      <c r="O5" s="23">
        <f t="shared" si="5"/>
        <v>85.873032497017121</v>
      </c>
      <c r="P5" s="55">
        <f>'T1_Str meetmete rakendamine'!CE5</f>
        <v>40472</v>
      </c>
      <c r="Q5" s="23">
        <f t="shared" si="6"/>
        <v>89.8344170240089</v>
      </c>
      <c r="R5" s="55">
        <f>'T1_Str meetmete rakendamine'!CF5</f>
        <v>0</v>
      </c>
      <c r="S5" s="23">
        <f t="shared" si="7"/>
        <v>89.8344170240089</v>
      </c>
      <c r="T5" s="6"/>
      <c r="U5" s="6"/>
      <c r="V5" s="6"/>
      <c r="W5" s="6"/>
      <c r="X5" s="6"/>
      <c r="Y5" s="6"/>
      <c r="Z5" s="6"/>
    </row>
    <row r="6" spans="1:26" ht="30" customHeight="1" x14ac:dyDescent="0.25">
      <c r="A6" s="22" t="str">
        <f>'TIITEL-LEHT'!$F$3</f>
        <v>Pärnu Lahe Partnerluskogu MTÜ</v>
      </c>
      <c r="B6" s="54" t="str">
        <f>'T1_Str meetmete rakendamine'!C6</f>
        <v>Romantiline rannatee ühistegevus ja turundus</v>
      </c>
      <c r="C6" s="67">
        <f>T2_eelarve_KOGU!C10</f>
        <v>510832</v>
      </c>
      <c r="D6" s="68">
        <f>'T1_Str meetmete rakendamine'!BY6</f>
        <v>0</v>
      </c>
      <c r="E6" s="22">
        <f t="shared" si="0"/>
        <v>0</v>
      </c>
      <c r="F6" s="68">
        <f>'T1_Str meetmete rakendamine'!BZ6</f>
        <v>0</v>
      </c>
      <c r="G6" s="23">
        <f t="shared" si="1"/>
        <v>0</v>
      </c>
      <c r="H6" s="55">
        <f>'T1_Str meetmete rakendamine'!CA6</f>
        <v>39915</v>
      </c>
      <c r="I6" s="23">
        <f t="shared" si="2"/>
        <v>7.8137234942211924</v>
      </c>
      <c r="J6" s="55">
        <f>'T1_Str meetmete rakendamine'!CB6</f>
        <v>113939</v>
      </c>
      <c r="K6" s="23">
        <f t="shared" si="3"/>
        <v>30.118316785166162</v>
      </c>
      <c r="L6" s="55">
        <f>'T1_Str meetmete rakendamine'!CC6</f>
        <v>127531</v>
      </c>
      <c r="M6" s="23">
        <f t="shared" si="4"/>
        <v>55.083667428821997</v>
      </c>
      <c r="N6" s="55">
        <f>'T1_Str meetmete rakendamine'!CD6</f>
        <v>31325</v>
      </c>
      <c r="O6" s="23">
        <f t="shared" si="5"/>
        <v>61.215820465436778</v>
      </c>
      <c r="P6" s="55">
        <f>'T1_Str meetmete rakendamine'!CE6</f>
        <v>113732</v>
      </c>
      <c r="Q6" s="23">
        <f t="shared" si="6"/>
        <v>83.479891627775871</v>
      </c>
      <c r="R6" s="55">
        <f>'T1_Str meetmete rakendamine'!CF6</f>
        <v>0</v>
      </c>
      <c r="S6" s="23">
        <f t="shared" si="7"/>
        <v>83.479891627775871</v>
      </c>
      <c r="T6" s="6"/>
      <c r="U6" s="6"/>
      <c r="V6" s="6"/>
      <c r="W6" s="6"/>
      <c r="X6" s="6"/>
      <c r="Y6" s="6"/>
      <c r="Z6" s="6"/>
    </row>
    <row r="7" spans="1:26" ht="30" customHeight="1" x14ac:dyDescent="0.25">
      <c r="A7" s="22" t="str">
        <f>'TIITEL-LEHT'!$F$3</f>
        <v>Pärnu Lahe Partnerluskogu MTÜ</v>
      </c>
      <c r="B7" s="54" t="str">
        <f>'T1_Str meetmete rakendamine'!C7</f>
        <v>Regionaalse ja piiriülese koostöö edendamine</v>
      </c>
      <c r="C7" s="53">
        <f>T2_eelarve_KOGU!C11</f>
        <v>170277</v>
      </c>
      <c r="D7" s="68">
        <f>'T1_Str meetmete rakendamine'!BY7</f>
        <v>0</v>
      </c>
      <c r="E7" s="22">
        <f t="shared" si="0"/>
        <v>0</v>
      </c>
      <c r="F7" s="68">
        <f>'T1_Str meetmete rakendamine'!BZ7</f>
        <v>0</v>
      </c>
      <c r="G7" s="23">
        <f t="shared" si="1"/>
        <v>0</v>
      </c>
      <c r="H7" s="55">
        <f>'T1_Str meetmete rakendamine'!CA7</f>
        <v>0</v>
      </c>
      <c r="I7" s="23">
        <f t="shared" si="2"/>
        <v>0</v>
      </c>
      <c r="J7" s="55">
        <f>'T1_Str meetmete rakendamine'!CB7</f>
        <v>22463</v>
      </c>
      <c r="K7" s="23">
        <f t="shared" si="3"/>
        <v>13.192034156110338</v>
      </c>
      <c r="L7" s="55">
        <f>'T1_Str meetmete rakendamine'!CC7</f>
        <v>24289</v>
      </c>
      <c r="M7" s="23">
        <f t="shared" si="4"/>
        <v>27.456438626473336</v>
      </c>
      <c r="N7" s="55">
        <f>'T1_Str meetmete rakendamine'!CD7</f>
        <v>34923</v>
      </c>
      <c r="O7" s="23">
        <f t="shared" si="5"/>
        <v>47.965961345337305</v>
      </c>
      <c r="P7" s="55">
        <f>'T1_Str meetmete rakendamine'!CE7</f>
        <v>27000</v>
      </c>
      <c r="Q7" s="23">
        <f t="shared" si="6"/>
        <v>63.822477492556246</v>
      </c>
      <c r="R7" s="55">
        <f>'T1_Str meetmete rakendamine'!CF7</f>
        <v>0</v>
      </c>
      <c r="S7" s="23">
        <f t="shared" si="7"/>
        <v>63.822477492556246</v>
      </c>
      <c r="T7" s="6"/>
      <c r="U7" s="6"/>
      <c r="V7" s="6"/>
      <c r="W7" s="6"/>
      <c r="X7" s="6"/>
      <c r="Y7" s="6"/>
      <c r="Z7" s="6"/>
    </row>
    <row r="8" spans="1:26" ht="60" hidden="1" customHeight="1" x14ac:dyDescent="0.25">
      <c r="A8" s="22" t="str">
        <f>'TIITEL-LEHT'!$F$3</f>
        <v>Pärnu Lahe Partnerluskogu MTÜ</v>
      </c>
      <c r="B8" s="54" t="str">
        <f>'T1_Str meetmete rakendamine'!C8</f>
        <v>Covid-19 taasterahastu vahendite toel ettevõtluse arendamine ja mitmekesistamine</v>
      </c>
      <c r="C8" s="53">
        <f>T2_eelarve_KOGU!C12</f>
        <v>224208.95</v>
      </c>
      <c r="D8" s="68">
        <f>'T1_Str meetmete rakendamine'!BY8</f>
        <v>0</v>
      </c>
      <c r="E8" s="22">
        <f t="shared" si="0"/>
        <v>0</v>
      </c>
      <c r="F8" s="68">
        <f>'T1_Str meetmete rakendamine'!BZ8</f>
        <v>0</v>
      </c>
      <c r="G8" s="23">
        <f t="shared" si="1"/>
        <v>0</v>
      </c>
      <c r="H8" s="55">
        <f>'T1_Str meetmete rakendamine'!CA8</f>
        <v>0</v>
      </c>
      <c r="I8" s="23">
        <f t="shared" si="2"/>
        <v>0</v>
      </c>
      <c r="J8" s="55">
        <f>'T1_Str meetmete rakendamine'!CB8</f>
        <v>0</v>
      </c>
      <c r="K8" s="23">
        <f t="shared" si="3"/>
        <v>0</v>
      </c>
      <c r="L8" s="55">
        <f>'T1_Str meetmete rakendamine'!CC8</f>
        <v>0</v>
      </c>
      <c r="M8" s="23">
        <f t="shared" si="4"/>
        <v>0</v>
      </c>
      <c r="N8" s="55">
        <f>'T1_Str meetmete rakendamine'!CD8</f>
        <v>0</v>
      </c>
      <c r="O8" s="23">
        <f t="shared" si="5"/>
        <v>0</v>
      </c>
      <c r="P8" s="55">
        <f>'T1_Str meetmete rakendamine'!CE8</f>
        <v>0</v>
      </c>
      <c r="Q8" s="23">
        <f t="shared" si="6"/>
        <v>0</v>
      </c>
      <c r="R8" s="55">
        <f>'T1_Str meetmete rakendamine'!CF8</f>
        <v>0</v>
      </c>
      <c r="S8" s="23">
        <f t="shared" si="7"/>
        <v>0</v>
      </c>
      <c r="T8" s="6"/>
      <c r="U8" s="6"/>
      <c r="V8" s="6"/>
      <c r="W8" s="6"/>
      <c r="X8" s="6"/>
      <c r="Y8" s="6"/>
      <c r="Z8" s="6"/>
    </row>
    <row r="9" spans="1:26" hidden="1" x14ac:dyDescent="0.25">
      <c r="A9" s="22" t="str">
        <f>'TIITEL-LEHT'!$F$3</f>
        <v>Pärnu Lahe Partnerluskogu MTÜ</v>
      </c>
      <c r="B9" s="54">
        <f>'T1_Str meetmete rakendamine'!C9</f>
        <v>0</v>
      </c>
      <c r="C9" s="53">
        <f>T2_eelarve_KOGU!C13</f>
        <v>0</v>
      </c>
      <c r="D9" s="68">
        <f>'T1_Str meetmete rakendamine'!BY9</f>
        <v>0</v>
      </c>
      <c r="E9" s="22" t="e">
        <f t="shared" si="0"/>
        <v>#DIV/0!</v>
      </c>
      <c r="F9" s="68">
        <f>'T1_Str meetmete rakendamine'!BZ9</f>
        <v>0</v>
      </c>
      <c r="G9" s="23" t="e">
        <f t="shared" si="1"/>
        <v>#DIV/0!</v>
      </c>
      <c r="H9" s="55">
        <f>'T1_Str meetmete rakendamine'!CA9</f>
        <v>0</v>
      </c>
      <c r="I9" s="23" t="e">
        <f t="shared" si="2"/>
        <v>#DIV/0!</v>
      </c>
      <c r="J9" s="55">
        <f>'T1_Str meetmete rakendamine'!CB9</f>
        <v>0</v>
      </c>
      <c r="K9" s="23" t="e">
        <f t="shared" si="3"/>
        <v>#DIV/0!</v>
      </c>
      <c r="L9" s="55">
        <f>'T1_Str meetmete rakendamine'!CC9</f>
        <v>0</v>
      </c>
      <c r="M9" s="23" t="e">
        <f t="shared" si="4"/>
        <v>#DIV/0!</v>
      </c>
      <c r="N9" s="55">
        <f>'T1_Str meetmete rakendamine'!CD9</f>
        <v>0</v>
      </c>
      <c r="O9" s="23" t="e">
        <f t="shared" si="5"/>
        <v>#DIV/0!</v>
      </c>
      <c r="P9" s="55">
        <f>'T1_Str meetmete rakendamine'!CE9</f>
        <v>0</v>
      </c>
      <c r="Q9" s="23" t="e">
        <f t="shared" si="6"/>
        <v>#DIV/0!</v>
      </c>
      <c r="R9" s="55">
        <f>'T1_Str meetmete rakendamine'!CF9</f>
        <v>0</v>
      </c>
      <c r="S9" s="23" t="e">
        <f t="shared" si="7"/>
        <v>#DIV/0!</v>
      </c>
      <c r="T9" s="6"/>
      <c r="U9" s="6"/>
      <c r="V9" s="6"/>
      <c r="W9" s="6"/>
      <c r="X9" s="6"/>
      <c r="Y9" s="6"/>
      <c r="Z9" s="6"/>
    </row>
    <row r="10" spans="1:26" ht="60" customHeight="1" x14ac:dyDescent="0.25">
      <c r="A10" s="22" t="str">
        <f>'TIITEL-LEHT'!$F$3</f>
        <v>Pärnu Lahe Partnerluskogu MTÜ</v>
      </c>
      <c r="B10" s="54" t="s">
        <v>97</v>
      </c>
      <c r="C10" s="53">
        <f>T2_eelarve_KOGU!C12</f>
        <v>224208.95</v>
      </c>
      <c r="D10" s="23">
        <v>0</v>
      </c>
      <c r="E10" s="23">
        <v>0</v>
      </c>
      <c r="F10" s="68">
        <v>0</v>
      </c>
      <c r="G10" s="23">
        <v>0</v>
      </c>
      <c r="H10" s="23">
        <v>0</v>
      </c>
      <c r="I10" s="23">
        <v>0</v>
      </c>
      <c r="J10" s="23">
        <v>0</v>
      </c>
      <c r="K10" s="23">
        <v>0</v>
      </c>
      <c r="L10" s="23">
        <v>0</v>
      </c>
      <c r="M10" s="23">
        <v>0</v>
      </c>
      <c r="N10" s="23">
        <v>0</v>
      </c>
      <c r="O10" s="23">
        <v>0</v>
      </c>
      <c r="P10" s="23">
        <v>0</v>
      </c>
      <c r="Q10" s="23">
        <f t="shared" si="6"/>
        <v>0</v>
      </c>
      <c r="R10" s="6"/>
      <c r="S10" s="6"/>
      <c r="T10" s="6"/>
      <c r="U10" s="6"/>
      <c r="V10" s="6"/>
      <c r="W10" s="6"/>
      <c r="X10" s="6"/>
      <c r="Y10" s="6"/>
      <c r="Z10" s="6"/>
    </row>
    <row r="11" spans="1:26" x14ac:dyDescent="0.25">
      <c r="A11" s="6"/>
      <c r="B11" s="6"/>
      <c r="C11" s="6"/>
      <c r="D11" s="6"/>
      <c r="E11" s="6"/>
      <c r="F11" s="69"/>
      <c r="G11" s="6"/>
      <c r="H11" s="6"/>
      <c r="I11" s="6"/>
      <c r="J11" s="6"/>
      <c r="K11" s="6"/>
      <c r="L11" s="6"/>
      <c r="M11" s="6"/>
      <c r="N11" s="6"/>
      <c r="O11" s="6"/>
      <c r="P11" s="6"/>
      <c r="Q11" s="6"/>
      <c r="R11" s="6"/>
      <c r="S11" s="6"/>
      <c r="T11" s="6"/>
      <c r="U11" s="6"/>
      <c r="V11" s="6"/>
      <c r="W11" s="6"/>
      <c r="X11" s="6"/>
      <c r="Y11" s="6"/>
      <c r="Z11" s="6"/>
    </row>
    <row r="12" spans="1:26"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2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x14ac:dyDescent="0.2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2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2578125" defaultRowHeight="15" customHeight="1" x14ac:dyDescent="0.25"/>
  <cols>
    <col min="1" max="1" width="36.42578125" customWidth="1"/>
    <col min="2" max="2" width="43.5703125" customWidth="1"/>
    <col min="3" max="3" width="12.85546875" customWidth="1"/>
    <col min="4" max="5" width="8" hidden="1" customWidth="1"/>
    <col min="6" max="9" width="9.140625" hidden="1" customWidth="1"/>
    <col min="10" max="10" width="9.140625" customWidth="1"/>
    <col min="11" max="11" width="9.140625" hidden="1" customWidth="1"/>
    <col min="12" max="26" width="8" customWidth="1"/>
  </cols>
  <sheetData>
    <row r="1" spans="1:26" x14ac:dyDescent="0.25">
      <c r="A1" s="5" t="s">
        <v>159</v>
      </c>
      <c r="B1" s="6"/>
      <c r="C1" s="6"/>
      <c r="D1" s="6"/>
      <c r="E1" s="6"/>
      <c r="F1" s="6"/>
      <c r="G1" s="6"/>
      <c r="H1" s="6"/>
      <c r="I1" s="6"/>
      <c r="J1" s="6"/>
      <c r="K1" s="6"/>
      <c r="L1" s="6"/>
      <c r="M1" s="6"/>
      <c r="N1" s="6"/>
      <c r="O1" s="6"/>
      <c r="P1" s="6"/>
      <c r="Q1" s="6"/>
      <c r="R1" s="6"/>
      <c r="S1" s="6"/>
      <c r="T1" s="6"/>
      <c r="U1" s="6"/>
      <c r="V1" s="6"/>
      <c r="W1" s="6"/>
      <c r="X1" s="6"/>
      <c r="Y1" s="6"/>
      <c r="Z1" s="6"/>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ht="45" customHeight="1" x14ac:dyDescent="0.25">
      <c r="A3" s="66" t="s">
        <v>9</v>
      </c>
      <c r="B3" s="66" t="s">
        <v>160</v>
      </c>
      <c r="C3" s="66" t="s">
        <v>161</v>
      </c>
      <c r="D3" s="70">
        <v>2015</v>
      </c>
      <c r="E3" s="70">
        <v>2016</v>
      </c>
      <c r="F3" s="70">
        <v>2017</v>
      </c>
      <c r="G3" s="70">
        <v>2018</v>
      </c>
      <c r="H3" s="70">
        <v>2019</v>
      </c>
      <c r="I3" s="70">
        <v>2020</v>
      </c>
      <c r="J3" s="70">
        <v>2021</v>
      </c>
      <c r="K3" s="70">
        <v>2022</v>
      </c>
      <c r="L3" s="6"/>
      <c r="M3" s="6"/>
      <c r="N3" s="6"/>
      <c r="O3" s="6"/>
      <c r="P3" s="6"/>
      <c r="Q3" s="6"/>
      <c r="R3" s="6"/>
      <c r="S3" s="6"/>
      <c r="T3" s="6"/>
      <c r="U3" s="6"/>
      <c r="V3" s="6"/>
      <c r="W3" s="6"/>
      <c r="X3" s="6"/>
      <c r="Y3" s="6"/>
      <c r="Z3" s="6"/>
    </row>
    <row r="4" spans="1:26" x14ac:dyDescent="0.25">
      <c r="A4" s="23" t="str">
        <f>'TIITEL-LEHT'!$F$3</f>
        <v>Pärnu Lahe Partnerluskogu MTÜ</v>
      </c>
      <c r="B4" s="70" t="s">
        <v>162</v>
      </c>
      <c r="C4" s="71">
        <f t="shared" ref="C4:C36" si="0">SUM(D4:K4)</f>
        <v>0</v>
      </c>
      <c r="D4" s="71">
        <f t="shared" ref="D4:K4" si="1">SUM(D5:D14)</f>
        <v>0</v>
      </c>
      <c r="E4" s="71">
        <f t="shared" si="1"/>
        <v>0</v>
      </c>
      <c r="F4" s="71">
        <f t="shared" si="1"/>
        <v>0</v>
      </c>
      <c r="G4" s="71">
        <f t="shared" si="1"/>
        <v>0</v>
      </c>
      <c r="H4" s="71">
        <f t="shared" si="1"/>
        <v>0</v>
      </c>
      <c r="I4" s="71">
        <f t="shared" si="1"/>
        <v>0</v>
      </c>
      <c r="J4" s="71">
        <f t="shared" si="1"/>
        <v>0</v>
      </c>
      <c r="K4" s="71">
        <f t="shared" si="1"/>
        <v>0</v>
      </c>
      <c r="L4" s="6"/>
      <c r="M4" s="6"/>
      <c r="N4" s="6"/>
      <c r="O4" s="6"/>
      <c r="P4" s="6"/>
      <c r="Q4" s="6"/>
      <c r="R4" s="6"/>
      <c r="S4" s="6"/>
      <c r="T4" s="6"/>
      <c r="U4" s="6"/>
      <c r="V4" s="6"/>
      <c r="W4" s="6"/>
      <c r="X4" s="6"/>
      <c r="Y4" s="6"/>
      <c r="Z4" s="6"/>
    </row>
    <row r="5" spans="1:26" x14ac:dyDescent="0.25">
      <c r="A5" s="23" t="str">
        <f>'TIITEL-LEHT'!$F$3</f>
        <v>Pärnu Lahe Partnerluskogu MTÜ</v>
      </c>
      <c r="B5" s="72" t="s">
        <v>163</v>
      </c>
      <c r="C5" s="71">
        <f t="shared" si="0"/>
        <v>0</v>
      </c>
      <c r="D5" s="72"/>
      <c r="E5" s="72"/>
      <c r="F5" s="72"/>
      <c r="G5" s="72"/>
      <c r="H5" s="72"/>
      <c r="I5" s="72"/>
      <c r="J5" s="72"/>
      <c r="K5" s="72"/>
      <c r="L5" s="6"/>
      <c r="M5" s="6"/>
      <c r="N5" s="6"/>
      <c r="O5" s="6"/>
      <c r="P5" s="6"/>
      <c r="Q5" s="6"/>
      <c r="R5" s="6"/>
      <c r="S5" s="6"/>
      <c r="T5" s="6"/>
      <c r="U5" s="6"/>
      <c r="V5" s="6"/>
      <c r="W5" s="6"/>
      <c r="X5" s="6"/>
      <c r="Y5" s="6"/>
      <c r="Z5" s="6"/>
    </row>
    <row r="6" spans="1:26" x14ac:dyDescent="0.25">
      <c r="A6" s="23" t="str">
        <f>'TIITEL-LEHT'!$F$3</f>
        <v>Pärnu Lahe Partnerluskogu MTÜ</v>
      </c>
      <c r="B6" s="72" t="s">
        <v>164</v>
      </c>
      <c r="C6" s="71">
        <f t="shared" si="0"/>
        <v>0</v>
      </c>
      <c r="D6" s="72"/>
      <c r="E6" s="72"/>
      <c r="F6" s="72"/>
      <c r="G6" s="72"/>
      <c r="H6" s="72"/>
      <c r="I6" s="72"/>
      <c r="J6" s="72"/>
      <c r="K6" s="72"/>
      <c r="L6" s="6"/>
      <c r="M6" s="6"/>
      <c r="N6" s="6"/>
      <c r="O6" s="6"/>
      <c r="P6" s="6"/>
      <c r="Q6" s="6"/>
      <c r="R6" s="6"/>
      <c r="S6" s="6"/>
      <c r="T6" s="6"/>
      <c r="U6" s="6"/>
      <c r="V6" s="6"/>
      <c r="W6" s="6"/>
      <c r="X6" s="6"/>
      <c r="Y6" s="6"/>
      <c r="Z6" s="6"/>
    </row>
    <row r="7" spans="1:26" x14ac:dyDescent="0.25">
      <c r="A7" s="23" t="str">
        <f>'TIITEL-LEHT'!$F$3</f>
        <v>Pärnu Lahe Partnerluskogu MTÜ</v>
      </c>
      <c r="B7" s="72" t="s">
        <v>165</v>
      </c>
      <c r="C7" s="71">
        <f t="shared" si="0"/>
        <v>0</v>
      </c>
      <c r="D7" s="72"/>
      <c r="E7" s="72"/>
      <c r="F7" s="72"/>
      <c r="G7" s="72"/>
      <c r="H7" s="72"/>
      <c r="I7" s="72"/>
      <c r="J7" s="72"/>
      <c r="K7" s="72"/>
      <c r="L7" s="6"/>
      <c r="M7" s="6"/>
      <c r="N7" s="6"/>
      <c r="O7" s="6"/>
      <c r="P7" s="6"/>
      <c r="Q7" s="6"/>
      <c r="R7" s="6"/>
      <c r="S7" s="6"/>
      <c r="T7" s="6"/>
      <c r="U7" s="6"/>
      <c r="V7" s="6"/>
      <c r="W7" s="6"/>
      <c r="X7" s="6"/>
      <c r="Y7" s="6"/>
      <c r="Z7" s="6"/>
    </row>
    <row r="8" spans="1:26" x14ac:dyDescent="0.25">
      <c r="A8" s="23" t="str">
        <f>'TIITEL-LEHT'!$F$3</f>
        <v>Pärnu Lahe Partnerluskogu MTÜ</v>
      </c>
      <c r="B8" s="72" t="s">
        <v>166</v>
      </c>
      <c r="C8" s="71">
        <f t="shared" si="0"/>
        <v>0</v>
      </c>
      <c r="D8" s="72"/>
      <c r="E8" s="72"/>
      <c r="F8" s="72"/>
      <c r="G8" s="72"/>
      <c r="H8" s="72"/>
      <c r="I8" s="72"/>
      <c r="J8" s="72"/>
      <c r="K8" s="72"/>
      <c r="L8" s="6"/>
      <c r="M8" s="6"/>
      <c r="N8" s="6"/>
      <c r="O8" s="6"/>
      <c r="P8" s="6"/>
      <c r="Q8" s="6"/>
      <c r="R8" s="6"/>
      <c r="S8" s="6"/>
      <c r="T8" s="6"/>
      <c r="U8" s="6"/>
      <c r="V8" s="6"/>
      <c r="W8" s="6"/>
      <c r="X8" s="6"/>
      <c r="Y8" s="6"/>
      <c r="Z8" s="6"/>
    </row>
    <row r="9" spans="1:26" x14ac:dyDescent="0.25">
      <c r="A9" s="23" t="str">
        <f>'TIITEL-LEHT'!$F$3</f>
        <v>Pärnu Lahe Partnerluskogu MTÜ</v>
      </c>
      <c r="B9" s="72" t="s">
        <v>166</v>
      </c>
      <c r="C9" s="71">
        <f t="shared" si="0"/>
        <v>0</v>
      </c>
      <c r="D9" s="72"/>
      <c r="E9" s="72"/>
      <c r="F9" s="72"/>
      <c r="G9" s="72"/>
      <c r="H9" s="72"/>
      <c r="I9" s="72"/>
      <c r="J9" s="72"/>
      <c r="K9" s="72"/>
      <c r="L9" s="6"/>
      <c r="M9" s="6"/>
      <c r="N9" s="6"/>
      <c r="O9" s="6"/>
      <c r="P9" s="6"/>
      <c r="Q9" s="6"/>
      <c r="R9" s="6"/>
      <c r="S9" s="6"/>
      <c r="T9" s="6"/>
      <c r="U9" s="6"/>
      <c r="V9" s="6"/>
      <c r="W9" s="6"/>
      <c r="X9" s="6"/>
      <c r="Y9" s="6"/>
      <c r="Z9" s="6"/>
    </row>
    <row r="10" spans="1:26" x14ac:dyDescent="0.25">
      <c r="A10" s="23" t="str">
        <f>'TIITEL-LEHT'!$F$3</f>
        <v>Pärnu Lahe Partnerluskogu MTÜ</v>
      </c>
      <c r="B10" s="72" t="s">
        <v>166</v>
      </c>
      <c r="C10" s="71">
        <f t="shared" si="0"/>
        <v>0</v>
      </c>
      <c r="D10" s="72"/>
      <c r="E10" s="72"/>
      <c r="F10" s="72"/>
      <c r="G10" s="72"/>
      <c r="H10" s="72"/>
      <c r="I10" s="72"/>
      <c r="J10" s="72"/>
      <c r="K10" s="72"/>
      <c r="L10" s="6"/>
      <c r="M10" s="6"/>
      <c r="N10" s="6"/>
      <c r="O10" s="6"/>
      <c r="P10" s="6"/>
      <c r="Q10" s="6"/>
      <c r="R10" s="6"/>
      <c r="S10" s="6"/>
      <c r="T10" s="6"/>
      <c r="U10" s="6"/>
      <c r="V10" s="6"/>
      <c r="W10" s="6"/>
      <c r="X10" s="6"/>
      <c r="Y10" s="6"/>
      <c r="Z10" s="6"/>
    </row>
    <row r="11" spans="1:26" x14ac:dyDescent="0.25">
      <c r="A11" s="23" t="str">
        <f>'TIITEL-LEHT'!$F$3</f>
        <v>Pärnu Lahe Partnerluskogu MTÜ</v>
      </c>
      <c r="B11" s="72" t="s">
        <v>167</v>
      </c>
      <c r="C11" s="71">
        <f t="shared" si="0"/>
        <v>0</v>
      </c>
      <c r="D11" s="72"/>
      <c r="E11" s="72"/>
      <c r="F11" s="72"/>
      <c r="G11" s="72"/>
      <c r="H11" s="72"/>
      <c r="I11" s="72"/>
      <c r="J11" s="72"/>
      <c r="K11" s="72"/>
      <c r="L11" s="6"/>
      <c r="M11" s="6"/>
      <c r="N11" s="6"/>
      <c r="O11" s="6"/>
      <c r="P11" s="6"/>
      <c r="Q11" s="6"/>
      <c r="R11" s="6"/>
      <c r="S11" s="6"/>
      <c r="T11" s="6"/>
      <c r="U11" s="6"/>
      <c r="V11" s="6"/>
      <c r="W11" s="6"/>
      <c r="X11" s="6"/>
      <c r="Y11" s="6"/>
      <c r="Z11" s="6"/>
    </row>
    <row r="12" spans="1:26" x14ac:dyDescent="0.25">
      <c r="A12" s="23" t="str">
        <f>'TIITEL-LEHT'!$F$3</f>
        <v>Pärnu Lahe Partnerluskogu MTÜ</v>
      </c>
      <c r="B12" s="72" t="s">
        <v>166</v>
      </c>
      <c r="C12" s="71">
        <f t="shared" si="0"/>
        <v>0</v>
      </c>
      <c r="D12" s="72"/>
      <c r="E12" s="72"/>
      <c r="F12" s="72"/>
      <c r="G12" s="72"/>
      <c r="H12" s="72"/>
      <c r="I12" s="72"/>
      <c r="J12" s="72"/>
      <c r="K12" s="72"/>
      <c r="L12" s="6"/>
      <c r="M12" s="6"/>
      <c r="N12" s="6"/>
      <c r="O12" s="6"/>
      <c r="P12" s="6"/>
      <c r="Q12" s="6"/>
      <c r="R12" s="6"/>
      <c r="S12" s="6"/>
      <c r="T12" s="6"/>
      <c r="U12" s="6"/>
      <c r="V12" s="6"/>
      <c r="W12" s="6"/>
      <c r="X12" s="6"/>
      <c r="Y12" s="6"/>
      <c r="Z12" s="6"/>
    </row>
    <row r="13" spans="1:26" x14ac:dyDescent="0.25">
      <c r="A13" s="23" t="str">
        <f>'TIITEL-LEHT'!$F$3</f>
        <v>Pärnu Lahe Partnerluskogu MTÜ</v>
      </c>
      <c r="B13" s="72" t="s">
        <v>166</v>
      </c>
      <c r="C13" s="71">
        <f t="shared" si="0"/>
        <v>0</v>
      </c>
      <c r="D13" s="72"/>
      <c r="E13" s="72"/>
      <c r="F13" s="72"/>
      <c r="G13" s="72"/>
      <c r="H13" s="72"/>
      <c r="I13" s="72"/>
      <c r="J13" s="72"/>
      <c r="K13" s="72"/>
      <c r="L13" s="6"/>
      <c r="M13" s="6"/>
      <c r="N13" s="6"/>
      <c r="O13" s="6"/>
      <c r="P13" s="6"/>
      <c r="Q13" s="6"/>
      <c r="R13" s="6"/>
      <c r="S13" s="6"/>
      <c r="T13" s="6"/>
      <c r="U13" s="6"/>
      <c r="V13" s="6"/>
      <c r="W13" s="6"/>
      <c r="X13" s="6"/>
      <c r="Y13" s="6"/>
      <c r="Z13" s="6"/>
    </row>
    <row r="14" spans="1:26" x14ac:dyDescent="0.25">
      <c r="A14" s="23" t="str">
        <f>'TIITEL-LEHT'!$F$3</f>
        <v>Pärnu Lahe Partnerluskogu MTÜ</v>
      </c>
      <c r="B14" s="72" t="s">
        <v>166</v>
      </c>
      <c r="C14" s="71">
        <f t="shared" si="0"/>
        <v>0</v>
      </c>
      <c r="D14" s="72"/>
      <c r="E14" s="72"/>
      <c r="F14" s="72"/>
      <c r="G14" s="72"/>
      <c r="H14" s="72"/>
      <c r="I14" s="72"/>
      <c r="J14" s="72"/>
      <c r="K14" s="72"/>
      <c r="L14" s="6"/>
      <c r="M14" s="6"/>
      <c r="N14" s="6"/>
      <c r="O14" s="6"/>
      <c r="P14" s="6"/>
      <c r="Q14" s="6"/>
      <c r="R14" s="6"/>
      <c r="S14" s="6"/>
      <c r="T14" s="6"/>
      <c r="U14" s="6"/>
      <c r="V14" s="6"/>
      <c r="W14" s="6"/>
      <c r="X14" s="6"/>
      <c r="Y14" s="6"/>
      <c r="Z14" s="6"/>
    </row>
    <row r="15" spans="1:26" x14ac:dyDescent="0.25">
      <c r="A15" s="23" t="str">
        <f>'TIITEL-LEHT'!$F$3</f>
        <v>Pärnu Lahe Partnerluskogu MTÜ</v>
      </c>
      <c r="B15" s="70" t="s">
        <v>168</v>
      </c>
      <c r="C15" s="71">
        <f t="shared" si="0"/>
        <v>0</v>
      </c>
      <c r="D15" s="71">
        <f t="shared" ref="D15:K15" si="2">SUM(D16:D25)</f>
        <v>0</v>
      </c>
      <c r="E15" s="71">
        <f t="shared" si="2"/>
        <v>0</v>
      </c>
      <c r="F15" s="71">
        <f t="shared" si="2"/>
        <v>0</v>
      </c>
      <c r="G15" s="71">
        <f t="shared" si="2"/>
        <v>0</v>
      </c>
      <c r="H15" s="71">
        <f t="shared" si="2"/>
        <v>0</v>
      </c>
      <c r="I15" s="71">
        <f t="shared" si="2"/>
        <v>0</v>
      </c>
      <c r="J15" s="71">
        <f t="shared" si="2"/>
        <v>0</v>
      </c>
      <c r="K15" s="71">
        <f t="shared" si="2"/>
        <v>0</v>
      </c>
      <c r="L15" s="6"/>
      <c r="M15" s="6"/>
      <c r="N15" s="6"/>
      <c r="O15" s="6"/>
      <c r="P15" s="6"/>
      <c r="Q15" s="6"/>
      <c r="R15" s="6"/>
      <c r="S15" s="6"/>
      <c r="T15" s="6"/>
      <c r="U15" s="6"/>
      <c r="V15" s="6"/>
      <c r="W15" s="6"/>
      <c r="X15" s="6"/>
      <c r="Y15" s="6"/>
      <c r="Z15" s="6"/>
    </row>
    <row r="16" spans="1:26" x14ac:dyDescent="0.25">
      <c r="A16" s="23" t="str">
        <f>'TIITEL-LEHT'!$F$3</f>
        <v>Pärnu Lahe Partnerluskogu MTÜ</v>
      </c>
      <c r="B16" s="72" t="s">
        <v>166</v>
      </c>
      <c r="C16" s="73">
        <f t="shared" si="0"/>
        <v>0</v>
      </c>
      <c r="D16" s="72"/>
      <c r="E16" s="72"/>
      <c r="F16" s="72"/>
      <c r="G16" s="72"/>
      <c r="H16" s="72"/>
      <c r="I16" s="72"/>
      <c r="J16" s="72"/>
      <c r="K16" s="72"/>
      <c r="L16" s="6"/>
      <c r="M16" s="6"/>
      <c r="N16" s="6"/>
      <c r="O16" s="6"/>
      <c r="P16" s="6"/>
      <c r="Q16" s="6"/>
      <c r="R16" s="6"/>
      <c r="S16" s="6"/>
      <c r="T16" s="6"/>
      <c r="U16" s="6"/>
      <c r="V16" s="6"/>
      <c r="W16" s="6"/>
      <c r="X16" s="6"/>
      <c r="Y16" s="6"/>
      <c r="Z16" s="6"/>
    </row>
    <row r="17" spans="1:26" x14ac:dyDescent="0.25">
      <c r="A17" s="23" t="str">
        <f>'TIITEL-LEHT'!$F$3</f>
        <v>Pärnu Lahe Partnerluskogu MTÜ</v>
      </c>
      <c r="B17" s="72" t="s">
        <v>166</v>
      </c>
      <c r="C17" s="73">
        <f t="shared" si="0"/>
        <v>0</v>
      </c>
      <c r="D17" s="72"/>
      <c r="E17" s="72"/>
      <c r="F17" s="72"/>
      <c r="G17" s="72"/>
      <c r="H17" s="72"/>
      <c r="I17" s="72"/>
      <c r="J17" s="72"/>
      <c r="K17" s="72"/>
      <c r="L17" s="6"/>
      <c r="M17" s="6"/>
      <c r="N17" s="6"/>
      <c r="O17" s="6"/>
      <c r="P17" s="6"/>
      <c r="Q17" s="6"/>
      <c r="R17" s="6"/>
      <c r="S17" s="6"/>
      <c r="T17" s="6"/>
      <c r="U17" s="6"/>
      <c r="V17" s="6"/>
      <c r="W17" s="6"/>
      <c r="X17" s="6"/>
      <c r="Y17" s="6"/>
      <c r="Z17" s="6"/>
    </row>
    <row r="18" spans="1:26" x14ac:dyDescent="0.25">
      <c r="A18" s="23" t="str">
        <f>'TIITEL-LEHT'!$F$3</f>
        <v>Pärnu Lahe Partnerluskogu MTÜ</v>
      </c>
      <c r="B18" s="72" t="s">
        <v>166</v>
      </c>
      <c r="C18" s="73">
        <f t="shared" si="0"/>
        <v>0</v>
      </c>
      <c r="D18" s="72"/>
      <c r="E18" s="72"/>
      <c r="F18" s="72"/>
      <c r="G18" s="72"/>
      <c r="H18" s="72"/>
      <c r="I18" s="72"/>
      <c r="J18" s="72"/>
      <c r="K18" s="72"/>
      <c r="L18" s="6"/>
      <c r="M18" s="6"/>
      <c r="N18" s="6"/>
      <c r="O18" s="6"/>
      <c r="P18" s="6"/>
      <c r="Q18" s="6"/>
      <c r="R18" s="6"/>
      <c r="S18" s="6"/>
      <c r="T18" s="6"/>
      <c r="U18" s="6"/>
      <c r="V18" s="6"/>
      <c r="W18" s="6"/>
      <c r="X18" s="6"/>
      <c r="Y18" s="6"/>
      <c r="Z18" s="6"/>
    </row>
    <row r="19" spans="1:26" x14ac:dyDescent="0.25">
      <c r="A19" s="23" t="str">
        <f>'TIITEL-LEHT'!$F$3</f>
        <v>Pärnu Lahe Partnerluskogu MTÜ</v>
      </c>
      <c r="B19" s="72" t="s">
        <v>166</v>
      </c>
      <c r="C19" s="73">
        <f t="shared" si="0"/>
        <v>0</v>
      </c>
      <c r="D19" s="72"/>
      <c r="E19" s="72"/>
      <c r="F19" s="72"/>
      <c r="G19" s="72"/>
      <c r="H19" s="72"/>
      <c r="I19" s="72"/>
      <c r="J19" s="72"/>
      <c r="K19" s="72"/>
      <c r="L19" s="6"/>
      <c r="M19" s="6"/>
      <c r="N19" s="6"/>
      <c r="O19" s="6"/>
      <c r="P19" s="6"/>
      <c r="Q19" s="6"/>
      <c r="R19" s="6"/>
      <c r="S19" s="6"/>
      <c r="T19" s="6"/>
      <c r="U19" s="6"/>
      <c r="V19" s="6"/>
      <c r="W19" s="6"/>
      <c r="X19" s="6"/>
      <c r="Y19" s="6"/>
      <c r="Z19" s="6"/>
    </row>
    <row r="20" spans="1:26" x14ac:dyDescent="0.25">
      <c r="A20" s="23" t="str">
        <f>'TIITEL-LEHT'!$F$3</f>
        <v>Pärnu Lahe Partnerluskogu MTÜ</v>
      </c>
      <c r="B20" s="72" t="s">
        <v>166</v>
      </c>
      <c r="C20" s="73">
        <f t="shared" si="0"/>
        <v>0</v>
      </c>
      <c r="D20" s="72"/>
      <c r="E20" s="72"/>
      <c r="F20" s="72"/>
      <c r="G20" s="72"/>
      <c r="H20" s="72"/>
      <c r="I20" s="72"/>
      <c r="J20" s="72"/>
      <c r="K20" s="72"/>
      <c r="L20" s="6"/>
      <c r="M20" s="6"/>
      <c r="N20" s="6"/>
      <c r="O20" s="6"/>
      <c r="P20" s="6"/>
      <c r="Q20" s="6"/>
      <c r="R20" s="6"/>
      <c r="S20" s="6"/>
      <c r="T20" s="6"/>
      <c r="U20" s="6"/>
      <c r="V20" s="6"/>
      <c r="W20" s="6"/>
      <c r="X20" s="6"/>
      <c r="Y20" s="6"/>
      <c r="Z20" s="6"/>
    </row>
    <row r="21" spans="1:26" ht="15.75" customHeight="1" x14ac:dyDescent="0.25">
      <c r="A21" s="23" t="str">
        <f>'TIITEL-LEHT'!$F$3</f>
        <v>Pärnu Lahe Partnerluskogu MTÜ</v>
      </c>
      <c r="B21" s="72" t="s">
        <v>166</v>
      </c>
      <c r="C21" s="73">
        <f t="shared" si="0"/>
        <v>0</v>
      </c>
      <c r="D21" s="72"/>
      <c r="E21" s="72"/>
      <c r="F21" s="72"/>
      <c r="G21" s="72"/>
      <c r="H21" s="72"/>
      <c r="I21" s="72"/>
      <c r="J21" s="72"/>
      <c r="K21" s="72"/>
      <c r="L21" s="6"/>
      <c r="M21" s="6"/>
      <c r="N21" s="6"/>
      <c r="O21" s="6"/>
      <c r="P21" s="6"/>
      <c r="Q21" s="6"/>
      <c r="R21" s="6"/>
      <c r="S21" s="6"/>
      <c r="T21" s="6"/>
      <c r="U21" s="6"/>
      <c r="V21" s="6"/>
      <c r="W21" s="6"/>
      <c r="X21" s="6"/>
      <c r="Y21" s="6"/>
      <c r="Z21" s="6"/>
    </row>
    <row r="22" spans="1:26" ht="15.75" customHeight="1" x14ac:dyDescent="0.25">
      <c r="A22" s="23" t="str">
        <f>'TIITEL-LEHT'!$F$3</f>
        <v>Pärnu Lahe Partnerluskogu MTÜ</v>
      </c>
      <c r="B22" s="72" t="s">
        <v>166</v>
      </c>
      <c r="C22" s="73">
        <f t="shared" si="0"/>
        <v>0</v>
      </c>
      <c r="D22" s="72"/>
      <c r="E22" s="72"/>
      <c r="F22" s="72"/>
      <c r="G22" s="72"/>
      <c r="H22" s="72"/>
      <c r="I22" s="72"/>
      <c r="J22" s="72"/>
      <c r="K22" s="72"/>
      <c r="L22" s="6"/>
      <c r="M22" s="6"/>
      <c r="N22" s="6"/>
      <c r="O22" s="6"/>
      <c r="P22" s="6"/>
      <c r="Q22" s="6"/>
      <c r="R22" s="6"/>
      <c r="S22" s="6"/>
      <c r="T22" s="6"/>
      <c r="U22" s="6"/>
      <c r="V22" s="6"/>
      <c r="W22" s="6"/>
      <c r="X22" s="6"/>
      <c r="Y22" s="6"/>
      <c r="Z22" s="6"/>
    </row>
    <row r="23" spans="1:26" ht="15.75" customHeight="1" x14ac:dyDescent="0.25">
      <c r="A23" s="23" t="str">
        <f>'TIITEL-LEHT'!$F$3</f>
        <v>Pärnu Lahe Partnerluskogu MTÜ</v>
      </c>
      <c r="B23" s="72" t="s">
        <v>166</v>
      </c>
      <c r="C23" s="73">
        <f t="shared" si="0"/>
        <v>0</v>
      </c>
      <c r="D23" s="72"/>
      <c r="E23" s="72"/>
      <c r="F23" s="72"/>
      <c r="G23" s="72"/>
      <c r="H23" s="72"/>
      <c r="I23" s="72"/>
      <c r="J23" s="72"/>
      <c r="K23" s="72"/>
      <c r="L23" s="6"/>
      <c r="M23" s="6"/>
      <c r="N23" s="6"/>
      <c r="O23" s="6"/>
      <c r="P23" s="6"/>
      <c r="Q23" s="6"/>
      <c r="R23" s="6"/>
      <c r="S23" s="6"/>
      <c r="T23" s="6"/>
      <c r="U23" s="6"/>
      <c r="V23" s="6"/>
      <c r="W23" s="6"/>
      <c r="X23" s="6"/>
      <c r="Y23" s="6"/>
      <c r="Z23" s="6"/>
    </row>
    <row r="24" spans="1:26" ht="15.75" customHeight="1" x14ac:dyDescent="0.25">
      <c r="A24" s="23" t="str">
        <f>'TIITEL-LEHT'!$F$3</f>
        <v>Pärnu Lahe Partnerluskogu MTÜ</v>
      </c>
      <c r="B24" s="72" t="s">
        <v>166</v>
      </c>
      <c r="C24" s="73">
        <f t="shared" si="0"/>
        <v>0</v>
      </c>
      <c r="D24" s="72"/>
      <c r="E24" s="72"/>
      <c r="F24" s="72"/>
      <c r="G24" s="72"/>
      <c r="H24" s="72"/>
      <c r="I24" s="72"/>
      <c r="J24" s="72"/>
      <c r="K24" s="72"/>
      <c r="L24" s="6"/>
      <c r="M24" s="6"/>
      <c r="N24" s="6"/>
      <c r="O24" s="6"/>
      <c r="P24" s="6"/>
      <c r="Q24" s="6"/>
      <c r="R24" s="6"/>
      <c r="S24" s="6"/>
      <c r="T24" s="6"/>
      <c r="U24" s="6"/>
      <c r="V24" s="6"/>
      <c r="W24" s="6"/>
      <c r="X24" s="6"/>
      <c r="Y24" s="6"/>
      <c r="Z24" s="6"/>
    </row>
    <row r="25" spans="1:26" ht="15.75" customHeight="1" x14ac:dyDescent="0.25">
      <c r="A25" s="23" t="str">
        <f>'TIITEL-LEHT'!$F$3</f>
        <v>Pärnu Lahe Partnerluskogu MTÜ</v>
      </c>
      <c r="B25" s="72" t="s">
        <v>166</v>
      </c>
      <c r="C25" s="73">
        <f t="shared" si="0"/>
        <v>0</v>
      </c>
      <c r="D25" s="72"/>
      <c r="E25" s="72"/>
      <c r="F25" s="72"/>
      <c r="G25" s="72"/>
      <c r="H25" s="72"/>
      <c r="I25" s="72"/>
      <c r="J25" s="72"/>
      <c r="K25" s="72"/>
      <c r="L25" s="6"/>
      <c r="M25" s="6"/>
      <c r="N25" s="6"/>
      <c r="O25" s="6"/>
      <c r="P25" s="6"/>
      <c r="Q25" s="6"/>
      <c r="R25" s="6"/>
      <c r="S25" s="6"/>
      <c r="T25" s="6"/>
      <c r="U25" s="6"/>
      <c r="V25" s="6"/>
      <c r="W25" s="6"/>
      <c r="X25" s="6"/>
      <c r="Y25" s="6"/>
      <c r="Z25" s="6"/>
    </row>
    <row r="26" spans="1:26" ht="15.75" customHeight="1" x14ac:dyDescent="0.25">
      <c r="A26" s="23" t="str">
        <f>'TIITEL-LEHT'!$F$3</f>
        <v>Pärnu Lahe Partnerluskogu MTÜ</v>
      </c>
      <c r="B26" s="74" t="s">
        <v>169</v>
      </c>
      <c r="C26" s="73">
        <f t="shared" si="0"/>
        <v>114910.45</v>
      </c>
      <c r="D26" s="44">
        <f t="shared" ref="D26:K26" si="3">SUM(D27:D36)</f>
        <v>15502.16</v>
      </c>
      <c r="E26" s="44">
        <f t="shared" si="3"/>
        <v>15623.119999999999</v>
      </c>
      <c r="F26" s="44">
        <f t="shared" si="3"/>
        <v>17377.55</v>
      </c>
      <c r="G26" s="44">
        <f t="shared" si="3"/>
        <v>16771.96</v>
      </c>
      <c r="H26" s="44">
        <f t="shared" si="3"/>
        <v>16772.359999999997</v>
      </c>
      <c r="I26" s="44">
        <f t="shared" si="3"/>
        <v>17226.14</v>
      </c>
      <c r="J26" s="44">
        <f t="shared" si="3"/>
        <v>15637.160000000002</v>
      </c>
      <c r="K26" s="44">
        <f t="shared" si="3"/>
        <v>0</v>
      </c>
      <c r="L26" s="6"/>
      <c r="M26" s="6"/>
      <c r="N26" s="6"/>
      <c r="O26" s="6"/>
      <c r="P26" s="6"/>
      <c r="Q26" s="6"/>
      <c r="R26" s="6"/>
      <c r="S26" s="6"/>
      <c r="T26" s="6"/>
      <c r="U26" s="6"/>
      <c r="V26" s="6"/>
      <c r="W26" s="6"/>
      <c r="X26" s="6"/>
      <c r="Y26" s="6"/>
      <c r="Z26" s="6"/>
    </row>
    <row r="27" spans="1:26" ht="15.75" customHeight="1" x14ac:dyDescent="0.25">
      <c r="A27" s="23" t="str">
        <f>'TIITEL-LEHT'!$F$3</f>
        <v>Pärnu Lahe Partnerluskogu MTÜ</v>
      </c>
      <c r="B27" s="50" t="s">
        <v>170</v>
      </c>
      <c r="C27" s="73">
        <f t="shared" si="0"/>
        <v>109542.77999999998</v>
      </c>
      <c r="D27" s="50">
        <v>15502.16</v>
      </c>
      <c r="E27" s="50">
        <v>15489.32</v>
      </c>
      <c r="F27" s="50">
        <v>17001.11</v>
      </c>
      <c r="G27" s="50">
        <v>15260.85</v>
      </c>
      <c r="H27" s="50">
        <v>15342.74</v>
      </c>
      <c r="I27" s="50">
        <v>15421.48</v>
      </c>
      <c r="J27" s="50">
        <v>15525.12</v>
      </c>
      <c r="K27" s="50"/>
      <c r="L27" s="6"/>
      <c r="M27" s="6"/>
      <c r="N27" s="6"/>
      <c r="O27" s="6"/>
      <c r="P27" s="6"/>
      <c r="Q27" s="6"/>
      <c r="R27" s="6"/>
      <c r="S27" s="6"/>
      <c r="T27" s="6"/>
      <c r="U27" s="6"/>
      <c r="V27" s="6"/>
      <c r="W27" s="6"/>
      <c r="X27" s="6"/>
      <c r="Y27" s="6"/>
      <c r="Z27" s="6"/>
    </row>
    <row r="28" spans="1:26" ht="15.75" customHeight="1" x14ac:dyDescent="0.25">
      <c r="A28" s="23" t="str">
        <f>'TIITEL-LEHT'!$F$3</f>
        <v>Pärnu Lahe Partnerluskogu MTÜ</v>
      </c>
      <c r="B28" s="50" t="s">
        <v>171</v>
      </c>
      <c r="C28" s="73">
        <f t="shared" si="0"/>
        <v>5301</v>
      </c>
      <c r="D28" s="50"/>
      <c r="E28" s="50">
        <v>130</v>
      </c>
      <c r="F28" s="50">
        <v>370</v>
      </c>
      <c r="G28" s="50">
        <v>1500</v>
      </c>
      <c r="H28" s="50">
        <v>1416</v>
      </c>
      <c r="I28" s="50">
        <v>1790</v>
      </c>
      <c r="J28" s="50">
        <v>95</v>
      </c>
      <c r="K28" s="50"/>
      <c r="L28" s="6"/>
      <c r="M28" s="6"/>
      <c r="N28" s="6"/>
      <c r="O28" s="6"/>
      <c r="P28" s="6"/>
      <c r="Q28" s="6"/>
      <c r="R28" s="6"/>
      <c r="S28" s="6"/>
      <c r="T28" s="6"/>
      <c r="U28" s="6"/>
      <c r="V28" s="6"/>
      <c r="W28" s="6"/>
      <c r="X28" s="6"/>
      <c r="Y28" s="6"/>
      <c r="Z28" s="6"/>
    </row>
    <row r="29" spans="1:26" ht="15.75" customHeight="1" x14ac:dyDescent="0.25">
      <c r="A29" s="23" t="str">
        <f>'TIITEL-LEHT'!$F$3</f>
        <v>Pärnu Lahe Partnerluskogu MTÜ</v>
      </c>
      <c r="B29" s="50" t="s">
        <v>172</v>
      </c>
      <c r="C29" s="73">
        <f t="shared" si="0"/>
        <v>66.669999999999987</v>
      </c>
      <c r="D29" s="50"/>
      <c r="E29" s="50">
        <v>3.8</v>
      </c>
      <c r="F29" s="50">
        <v>6.44</v>
      </c>
      <c r="G29" s="50">
        <v>11.11</v>
      </c>
      <c r="H29" s="50">
        <v>13.62</v>
      </c>
      <c r="I29" s="50">
        <v>14.66</v>
      </c>
      <c r="J29" s="50">
        <v>17.04</v>
      </c>
      <c r="K29" s="50"/>
      <c r="L29" s="6"/>
      <c r="M29" s="6"/>
      <c r="N29" s="6"/>
      <c r="O29" s="6"/>
      <c r="P29" s="6"/>
      <c r="Q29" s="6"/>
      <c r="R29" s="6"/>
      <c r="S29" s="6"/>
      <c r="T29" s="6"/>
      <c r="U29" s="6"/>
      <c r="V29" s="6"/>
      <c r="W29" s="6"/>
      <c r="X29" s="6"/>
      <c r="Y29" s="6"/>
      <c r="Z29" s="6"/>
    </row>
    <row r="30" spans="1:26" ht="15.75" customHeight="1" x14ac:dyDescent="0.25">
      <c r="A30" s="23" t="str">
        <f>'TIITEL-LEHT'!$F$3</f>
        <v>Pärnu Lahe Partnerluskogu MTÜ</v>
      </c>
      <c r="B30" s="50" t="s">
        <v>173</v>
      </c>
      <c r="C30" s="73">
        <f t="shared" si="0"/>
        <v>0</v>
      </c>
      <c r="D30" s="50"/>
      <c r="E30" s="50"/>
      <c r="F30" s="50"/>
      <c r="G30" s="50"/>
      <c r="H30" s="50"/>
      <c r="I30" s="50"/>
      <c r="J30" s="50"/>
      <c r="K30" s="50"/>
      <c r="L30" s="6"/>
      <c r="M30" s="6"/>
      <c r="N30" s="6"/>
      <c r="O30" s="6"/>
      <c r="P30" s="6"/>
      <c r="Q30" s="6"/>
      <c r="R30" s="6"/>
      <c r="S30" s="6"/>
      <c r="T30" s="6"/>
      <c r="U30" s="6"/>
      <c r="V30" s="6"/>
      <c r="W30" s="6"/>
      <c r="X30" s="6"/>
      <c r="Y30" s="6"/>
      <c r="Z30" s="6"/>
    </row>
    <row r="31" spans="1:26" ht="15.75" customHeight="1" x14ac:dyDescent="0.25">
      <c r="A31" s="23" t="str">
        <f>'TIITEL-LEHT'!$F$3</f>
        <v>Pärnu Lahe Partnerluskogu MTÜ</v>
      </c>
      <c r="B31" s="50" t="s">
        <v>173</v>
      </c>
      <c r="C31" s="73">
        <f t="shared" si="0"/>
        <v>0</v>
      </c>
      <c r="D31" s="75"/>
      <c r="E31" s="75"/>
      <c r="F31" s="75"/>
      <c r="G31" s="75"/>
      <c r="H31" s="75"/>
      <c r="I31" s="50"/>
      <c r="J31" s="50"/>
      <c r="K31" s="50"/>
      <c r="L31" s="6"/>
      <c r="M31" s="6"/>
      <c r="N31" s="6"/>
      <c r="O31" s="6"/>
      <c r="P31" s="6"/>
      <c r="Q31" s="6"/>
      <c r="R31" s="6"/>
      <c r="S31" s="6"/>
      <c r="T31" s="6"/>
      <c r="U31" s="6"/>
      <c r="V31" s="6"/>
      <c r="W31" s="6"/>
      <c r="X31" s="6"/>
      <c r="Y31" s="6"/>
      <c r="Z31" s="6"/>
    </row>
    <row r="32" spans="1:26" ht="15.75" customHeight="1" x14ac:dyDescent="0.25">
      <c r="A32" s="23" t="str">
        <f>'TIITEL-LEHT'!$F$3</f>
        <v>Pärnu Lahe Partnerluskogu MTÜ</v>
      </c>
      <c r="B32" s="50" t="s">
        <v>173</v>
      </c>
      <c r="C32" s="73">
        <f t="shared" si="0"/>
        <v>0</v>
      </c>
      <c r="D32" s="75"/>
      <c r="E32" s="75"/>
      <c r="F32" s="75"/>
      <c r="G32" s="75"/>
      <c r="H32" s="75"/>
      <c r="I32" s="50"/>
      <c r="J32" s="50"/>
      <c r="K32" s="50"/>
      <c r="L32" s="6"/>
      <c r="M32" s="6"/>
      <c r="N32" s="6"/>
      <c r="O32" s="6"/>
      <c r="P32" s="6"/>
      <c r="Q32" s="6"/>
      <c r="R32" s="6"/>
      <c r="S32" s="6"/>
      <c r="T32" s="6"/>
      <c r="U32" s="6"/>
      <c r="V32" s="6"/>
      <c r="W32" s="6"/>
      <c r="X32" s="6"/>
      <c r="Y32" s="6"/>
      <c r="Z32" s="6"/>
    </row>
    <row r="33" spans="1:26" ht="15.75" customHeight="1" x14ac:dyDescent="0.25">
      <c r="A33" s="23" t="str">
        <f>'TIITEL-LEHT'!$F$3</f>
        <v>Pärnu Lahe Partnerluskogu MTÜ</v>
      </c>
      <c r="B33" s="50" t="s">
        <v>173</v>
      </c>
      <c r="C33" s="73">
        <f t="shared" si="0"/>
        <v>0</v>
      </c>
      <c r="D33" s="76"/>
      <c r="E33" s="76"/>
      <c r="F33" s="76"/>
      <c r="G33" s="76"/>
      <c r="H33" s="77"/>
      <c r="I33" s="50"/>
      <c r="J33" s="50"/>
      <c r="K33" s="50"/>
      <c r="L33" s="6"/>
      <c r="M33" s="6"/>
      <c r="N33" s="6"/>
      <c r="O33" s="6"/>
      <c r="P33" s="6"/>
      <c r="Q33" s="6"/>
      <c r="R33" s="6"/>
      <c r="S33" s="6"/>
      <c r="T33" s="6"/>
      <c r="U33" s="6"/>
      <c r="V33" s="6"/>
      <c r="W33" s="6"/>
      <c r="X33" s="6"/>
      <c r="Y33" s="6"/>
      <c r="Z33" s="6"/>
    </row>
    <row r="34" spans="1:26" ht="15.75" customHeight="1" x14ac:dyDescent="0.25">
      <c r="A34" s="23" t="str">
        <f>'TIITEL-LEHT'!$F$3</f>
        <v>Pärnu Lahe Partnerluskogu MTÜ</v>
      </c>
      <c r="B34" s="50" t="s">
        <v>173</v>
      </c>
      <c r="C34" s="73">
        <f t="shared" si="0"/>
        <v>0</v>
      </c>
      <c r="D34" s="76"/>
      <c r="E34" s="76"/>
      <c r="F34" s="76"/>
      <c r="G34" s="76"/>
      <c r="H34" s="77"/>
      <c r="I34" s="50"/>
      <c r="J34" s="50"/>
      <c r="K34" s="50"/>
      <c r="L34" s="6"/>
      <c r="M34" s="6"/>
      <c r="N34" s="6"/>
      <c r="O34" s="6"/>
      <c r="P34" s="6"/>
      <c r="Q34" s="6"/>
      <c r="R34" s="6"/>
      <c r="S34" s="6"/>
      <c r="T34" s="6"/>
      <c r="U34" s="6"/>
      <c r="V34" s="6"/>
      <c r="W34" s="6"/>
      <c r="X34" s="6"/>
      <c r="Y34" s="6"/>
      <c r="Z34" s="6"/>
    </row>
    <row r="35" spans="1:26" ht="15.75" customHeight="1" x14ac:dyDescent="0.25">
      <c r="A35" s="23" t="str">
        <f>'TIITEL-LEHT'!$F$3</f>
        <v>Pärnu Lahe Partnerluskogu MTÜ</v>
      </c>
      <c r="B35" s="50" t="s">
        <v>173</v>
      </c>
      <c r="C35" s="73">
        <f t="shared" si="0"/>
        <v>0</v>
      </c>
      <c r="D35" s="78"/>
      <c r="E35" s="78"/>
      <c r="F35" s="78"/>
      <c r="G35" s="78"/>
      <c r="H35" s="77"/>
      <c r="I35" s="50"/>
      <c r="J35" s="50"/>
      <c r="K35" s="50"/>
      <c r="L35" s="6"/>
      <c r="M35" s="6"/>
      <c r="N35" s="6"/>
      <c r="O35" s="6"/>
      <c r="P35" s="6"/>
      <c r="Q35" s="6"/>
      <c r="R35" s="6"/>
      <c r="S35" s="6"/>
      <c r="T35" s="6"/>
      <c r="U35" s="6"/>
      <c r="V35" s="6"/>
      <c r="W35" s="6"/>
      <c r="X35" s="6"/>
      <c r="Y35" s="6"/>
      <c r="Z35" s="6"/>
    </row>
    <row r="36" spans="1:26" ht="15.75" customHeight="1" x14ac:dyDescent="0.25">
      <c r="A36" s="23" t="str">
        <f>'TIITEL-LEHT'!$F$3</f>
        <v>Pärnu Lahe Partnerluskogu MTÜ</v>
      </c>
      <c r="B36" s="50" t="s">
        <v>173</v>
      </c>
      <c r="C36" s="73">
        <f t="shared" si="0"/>
        <v>0</v>
      </c>
      <c r="D36" s="50"/>
      <c r="E36" s="50"/>
      <c r="F36" s="50"/>
      <c r="G36" s="50"/>
      <c r="H36" s="50"/>
      <c r="I36" s="50"/>
      <c r="J36" s="50"/>
      <c r="K36" s="50"/>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2578125" defaultRowHeight="15" customHeight="1" x14ac:dyDescent="0.25"/>
  <cols>
    <col min="1" max="1" width="53.85546875" customWidth="1"/>
    <col min="2" max="2" width="29.28515625" customWidth="1"/>
    <col min="3" max="3" width="8.5703125" customWidth="1"/>
    <col min="4" max="4" width="8" customWidth="1"/>
    <col min="5" max="5" width="8.85546875" customWidth="1"/>
    <col min="6" max="6" width="8" customWidth="1"/>
    <col min="7" max="11" width="9.140625" customWidth="1"/>
    <col min="12" max="12" width="9.140625" hidden="1" customWidth="1"/>
    <col min="13" max="26" width="8" customWidth="1"/>
  </cols>
  <sheetData>
    <row r="1" spans="1:26" ht="45" customHeight="1" x14ac:dyDescent="0.25">
      <c r="A1" s="79" t="s">
        <v>174</v>
      </c>
      <c r="B1" s="6"/>
      <c r="C1" s="6"/>
      <c r="D1" s="6"/>
      <c r="E1" s="6"/>
      <c r="F1" s="6"/>
      <c r="G1" s="6"/>
      <c r="H1" s="6"/>
      <c r="I1" s="6"/>
      <c r="J1" s="6"/>
      <c r="K1" s="6"/>
      <c r="L1" s="6"/>
      <c r="M1" s="6"/>
      <c r="N1" s="6"/>
      <c r="O1" s="6"/>
      <c r="P1" s="6"/>
      <c r="Q1" s="6"/>
      <c r="R1" s="6"/>
      <c r="S1" s="6"/>
      <c r="T1" s="6"/>
      <c r="U1" s="6"/>
      <c r="V1" s="6"/>
      <c r="W1" s="6"/>
      <c r="X1" s="6"/>
      <c r="Y1" s="6"/>
      <c r="Z1" s="6"/>
    </row>
    <row r="2" spans="1:26" x14ac:dyDescent="0.25">
      <c r="A2" s="5"/>
      <c r="B2" s="6"/>
      <c r="C2" s="6"/>
      <c r="D2" s="6"/>
      <c r="E2" s="6"/>
      <c r="F2" s="6"/>
      <c r="G2" s="6"/>
      <c r="H2" s="6"/>
      <c r="I2" s="6"/>
      <c r="J2" s="6"/>
      <c r="K2" s="6"/>
      <c r="L2" s="6"/>
      <c r="M2" s="6"/>
      <c r="N2" s="6"/>
      <c r="O2" s="6"/>
      <c r="P2" s="6"/>
      <c r="Q2" s="6"/>
      <c r="R2" s="6"/>
      <c r="S2" s="6"/>
      <c r="T2" s="6"/>
      <c r="U2" s="6"/>
      <c r="V2" s="6"/>
      <c r="W2" s="6"/>
      <c r="X2" s="6"/>
      <c r="Y2" s="6"/>
      <c r="Z2" s="6"/>
    </row>
    <row r="3" spans="1:26" x14ac:dyDescent="0.25">
      <c r="A3" s="66" t="s">
        <v>9</v>
      </c>
      <c r="B3" s="74" t="s">
        <v>175</v>
      </c>
      <c r="C3" s="74" t="s">
        <v>176</v>
      </c>
      <c r="D3" s="74" t="s">
        <v>177</v>
      </c>
      <c r="E3" s="80">
        <v>2015</v>
      </c>
      <c r="F3" s="80">
        <v>2016</v>
      </c>
      <c r="G3" s="80">
        <v>2017</v>
      </c>
      <c r="H3" s="80">
        <v>2018</v>
      </c>
      <c r="I3" s="80">
        <v>2019</v>
      </c>
      <c r="J3" s="80">
        <v>2020</v>
      </c>
      <c r="K3" s="80">
        <v>2021</v>
      </c>
      <c r="L3" s="80">
        <v>2022</v>
      </c>
      <c r="M3" s="6"/>
      <c r="N3" s="6"/>
      <c r="O3" s="6"/>
      <c r="P3" s="6"/>
      <c r="Q3" s="6"/>
      <c r="R3" s="6"/>
      <c r="S3" s="6"/>
      <c r="T3" s="6"/>
      <c r="U3" s="6"/>
      <c r="V3" s="6"/>
      <c r="W3" s="6"/>
      <c r="X3" s="6"/>
      <c r="Y3" s="6"/>
      <c r="Z3" s="6"/>
    </row>
    <row r="4" spans="1:26" x14ac:dyDescent="0.25">
      <c r="A4" s="23" t="str">
        <f>'TIITEL-LEHT'!$F$3</f>
        <v>Pärnu Lahe Partnerluskogu MTÜ</v>
      </c>
      <c r="B4" s="50" t="s">
        <v>178</v>
      </c>
      <c r="C4" s="50"/>
      <c r="D4" s="23">
        <f t="shared" ref="D4:D26" si="0">SUM(E4:L4)</f>
        <v>173</v>
      </c>
      <c r="E4" s="50">
        <v>0</v>
      </c>
      <c r="F4" s="50">
        <v>22</v>
      </c>
      <c r="G4" s="50">
        <v>79.5</v>
      </c>
      <c r="H4" s="50">
        <v>38</v>
      </c>
      <c r="I4" s="50">
        <v>23.5</v>
      </c>
      <c r="J4" s="50">
        <v>0</v>
      </c>
      <c r="K4" s="50">
        <v>10</v>
      </c>
      <c r="L4" s="50"/>
      <c r="M4" s="6"/>
      <c r="N4" s="6"/>
      <c r="O4" s="6"/>
      <c r="P4" s="6"/>
      <c r="Q4" s="6"/>
      <c r="R4" s="6"/>
      <c r="S4" s="6"/>
      <c r="T4" s="6"/>
      <c r="U4" s="6"/>
      <c r="V4" s="6"/>
      <c r="W4" s="6"/>
      <c r="X4" s="6"/>
      <c r="Y4" s="6"/>
      <c r="Z4" s="6"/>
    </row>
    <row r="5" spans="1:26" x14ac:dyDescent="0.25">
      <c r="A5" s="23" t="str">
        <f>'TIITEL-LEHT'!$F$3</f>
        <v>Pärnu Lahe Partnerluskogu MTÜ</v>
      </c>
      <c r="B5" s="50" t="s">
        <v>179</v>
      </c>
      <c r="C5" s="50"/>
      <c r="D5" s="23">
        <f t="shared" si="0"/>
        <v>46</v>
      </c>
      <c r="E5" s="50">
        <v>0</v>
      </c>
      <c r="F5" s="50">
        <v>8</v>
      </c>
      <c r="G5" s="50">
        <v>20</v>
      </c>
      <c r="H5" s="50">
        <v>13</v>
      </c>
      <c r="I5" s="50">
        <v>5</v>
      </c>
      <c r="J5" s="50">
        <v>0</v>
      </c>
      <c r="K5" s="50">
        <v>0</v>
      </c>
      <c r="L5" s="50"/>
      <c r="M5" s="6"/>
      <c r="N5" s="6"/>
      <c r="O5" s="6"/>
      <c r="P5" s="6"/>
      <c r="Q5" s="6"/>
      <c r="R5" s="6"/>
      <c r="S5" s="6"/>
      <c r="T5" s="6"/>
      <c r="U5" s="6"/>
      <c r="V5" s="6"/>
      <c r="W5" s="6"/>
      <c r="X5" s="6"/>
      <c r="Y5" s="6"/>
      <c r="Z5" s="6"/>
    </row>
    <row r="6" spans="1:26" x14ac:dyDescent="0.25">
      <c r="A6" s="23" t="str">
        <f>'TIITEL-LEHT'!$F$3</f>
        <v>Pärnu Lahe Partnerluskogu MTÜ</v>
      </c>
      <c r="B6" s="50" t="s">
        <v>180</v>
      </c>
      <c r="C6" s="50"/>
      <c r="D6" s="23">
        <f t="shared" si="0"/>
        <v>123</v>
      </c>
      <c r="E6" s="50">
        <v>0</v>
      </c>
      <c r="F6" s="50">
        <v>15</v>
      </c>
      <c r="G6" s="50">
        <v>46</v>
      </c>
      <c r="H6" s="50">
        <v>17</v>
      </c>
      <c r="I6" s="50">
        <v>28</v>
      </c>
      <c r="J6" s="50">
        <v>8</v>
      </c>
      <c r="K6" s="50">
        <v>9</v>
      </c>
      <c r="L6" s="50"/>
      <c r="M6" s="6"/>
      <c r="N6" s="6"/>
      <c r="O6" s="6"/>
      <c r="P6" s="6"/>
      <c r="Q6" s="6"/>
      <c r="R6" s="6"/>
      <c r="S6" s="6"/>
      <c r="T6" s="6"/>
      <c r="U6" s="6"/>
      <c r="V6" s="6"/>
      <c r="W6" s="6"/>
      <c r="X6" s="6"/>
      <c r="Y6" s="6"/>
      <c r="Z6" s="6"/>
    </row>
    <row r="7" spans="1:26" x14ac:dyDescent="0.25">
      <c r="A7" s="23" t="str">
        <f>'TIITEL-LEHT'!$F$3</f>
        <v>Pärnu Lahe Partnerluskogu MTÜ</v>
      </c>
      <c r="B7" s="50" t="s">
        <v>181</v>
      </c>
      <c r="C7" s="50"/>
      <c r="D7" s="23">
        <f t="shared" si="0"/>
        <v>123</v>
      </c>
      <c r="E7" s="50">
        <v>0</v>
      </c>
      <c r="F7" s="50">
        <v>21</v>
      </c>
      <c r="G7" s="50">
        <v>51</v>
      </c>
      <c r="H7" s="50">
        <v>28</v>
      </c>
      <c r="I7" s="50">
        <v>14</v>
      </c>
      <c r="J7" s="50">
        <v>4</v>
      </c>
      <c r="K7" s="50">
        <v>5</v>
      </c>
      <c r="L7" s="50"/>
      <c r="M7" s="6"/>
      <c r="N7" s="6"/>
      <c r="O7" s="6"/>
      <c r="P7" s="6"/>
      <c r="Q7" s="6"/>
      <c r="R7" s="6"/>
      <c r="S7" s="6"/>
      <c r="T7" s="6"/>
      <c r="U7" s="6"/>
      <c r="V7" s="6"/>
      <c r="W7" s="6"/>
      <c r="X7" s="6"/>
      <c r="Y7" s="6"/>
      <c r="Z7" s="6"/>
    </row>
    <row r="8" spans="1:26" x14ac:dyDescent="0.25">
      <c r="A8" s="23" t="str">
        <f>'TIITEL-LEHT'!$F$3</f>
        <v>Pärnu Lahe Partnerluskogu MTÜ</v>
      </c>
      <c r="B8" s="50" t="s">
        <v>182</v>
      </c>
      <c r="C8" s="50"/>
      <c r="D8" s="23">
        <f t="shared" si="0"/>
        <v>71</v>
      </c>
      <c r="E8" s="50">
        <v>0</v>
      </c>
      <c r="F8" s="50">
        <v>11</v>
      </c>
      <c r="G8" s="50">
        <v>29</v>
      </c>
      <c r="H8" s="50">
        <v>7</v>
      </c>
      <c r="I8" s="50">
        <v>7</v>
      </c>
      <c r="J8" s="50">
        <v>14</v>
      </c>
      <c r="K8" s="50">
        <v>3</v>
      </c>
      <c r="L8" s="50"/>
      <c r="M8" s="6"/>
      <c r="N8" s="6"/>
      <c r="O8" s="6"/>
      <c r="P8" s="6"/>
      <c r="Q8" s="6"/>
      <c r="R8" s="6"/>
      <c r="S8" s="6"/>
      <c r="T8" s="6"/>
      <c r="U8" s="6"/>
      <c r="V8" s="6"/>
      <c r="W8" s="6"/>
      <c r="X8" s="6"/>
      <c r="Y8" s="6"/>
      <c r="Z8" s="6"/>
    </row>
    <row r="9" spans="1:26" x14ac:dyDescent="0.25">
      <c r="A9" s="23" t="str">
        <f>'TIITEL-LEHT'!$F$3</f>
        <v>Pärnu Lahe Partnerluskogu MTÜ</v>
      </c>
      <c r="B9" s="50" t="s">
        <v>183</v>
      </c>
      <c r="C9" s="50"/>
      <c r="D9" s="23">
        <f t="shared" si="0"/>
        <v>21</v>
      </c>
      <c r="E9" s="50">
        <v>0</v>
      </c>
      <c r="F9" s="50">
        <v>2</v>
      </c>
      <c r="G9" s="50">
        <v>9</v>
      </c>
      <c r="H9" s="50">
        <v>2</v>
      </c>
      <c r="I9" s="50">
        <v>0</v>
      </c>
      <c r="J9" s="50">
        <v>7</v>
      </c>
      <c r="K9" s="50">
        <v>1</v>
      </c>
      <c r="L9" s="50"/>
      <c r="M9" s="6"/>
      <c r="N9" s="6"/>
      <c r="O9" s="6"/>
      <c r="P9" s="6"/>
      <c r="Q9" s="6"/>
      <c r="R9" s="6"/>
      <c r="S9" s="6"/>
      <c r="T9" s="6"/>
      <c r="U9" s="6"/>
      <c r="V9" s="6"/>
      <c r="W9" s="6"/>
      <c r="X9" s="6"/>
      <c r="Y9" s="6"/>
      <c r="Z9" s="6"/>
    </row>
    <row r="10" spans="1:26" x14ac:dyDescent="0.25">
      <c r="A10" s="23" t="str">
        <f>'TIITEL-LEHT'!$F$3</f>
        <v>Pärnu Lahe Partnerluskogu MTÜ</v>
      </c>
      <c r="B10" s="50" t="s">
        <v>184</v>
      </c>
      <c r="C10" s="50"/>
      <c r="D10" s="23">
        <f t="shared" si="0"/>
        <v>21</v>
      </c>
      <c r="E10" s="50">
        <v>0</v>
      </c>
      <c r="F10" s="50">
        <v>2</v>
      </c>
      <c r="G10" s="50">
        <v>2</v>
      </c>
      <c r="H10" s="50">
        <v>1</v>
      </c>
      <c r="I10" s="50">
        <v>1</v>
      </c>
      <c r="J10" s="50">
        <v>14</v>
      </c>
      <c r="K10" s="50">
        <v>1</v>
      </c>
      <c r="L10" s="50"/>
      <c r="M10" s="6"/>
      <c r="N10" s="6"/>
      <c r="O10" s="6"/>
      <c r="P10" s="6"/>
      <c r="Q10" s="6"/>
      <c r="R10" s="6"/>
      <c r="S10" s="6"/>
      <c r="T10" s="6"/>
      <c r="U10" s="6"/>
      <c r="V10" s="6"/>
      <c r="W10" s="6"/>
      <c r="X10" s="6"/>
      <c r="Y10" s="6"/>
      <c r="Z10" s="6"/>
    </row>
    <row r="11" spans="1:26" x14ac:dyDescent="0.25">
      <c r="A11" s="23" t="str">
        <f>'TIITEL-LEHT'!$F$3</f>
        <v>Pärnu Lahe Partnerluskogu MTÜ</v>
      </c>
      <c r="B11" s="50" t="s">
        <v>185</v>
      </c>
      <c r="C11" s="50"/>
      <c r="D11" s="23">
        <f t="shared" si="0"/>
        <v>20</v>
      </c>
      <c r="E11" s="50">
        <v>0</v>
      </c>
      <c r="F11" s="50">
        <v>5</v>
      </c>
      <c r="G11" s="50">
        <v>4</v>
      </c>
      <c r="H11" s="50">
        <v>1</v>
      </c>
      <c r="I11" s="50">
        <v>1</v>
      </c>
      <c r="J11" s="50">
        <v>7</v>
      </c>
      <c r="K11" s="50">
        <v>2</v>
      </c>
      <c r="L11" s="50"/>
      <c r="M11" s="6"/>
      <c r="N11" s="6"/>
      <c r="O11" s="6"/>
      <c r="P11" s="6"/>
      <c r="Q11" s="6"/>
      <c r="R11" s="6"/>
      <c r="S11" s="6"/>
      <c r="T11" s="6"/>
      <c r="U11" s="6"/>
      <c r="V11" s="6"/>
      <c r="W11" s="6"/>
      <c r="X11" s="6"/>
      <c r="Y11" s="6"/>
      <c r="Z11" s="6"/>
    </row>
    <row r="12" spans="1:26" x14ac:dyDescent="0.25">
      <c r="A12" s="23" t="str">
        <f>'TIITEL-LEHT'!$F$3</f>
        <v>Pärnu Lahe Partnerluskogu MTÜ</v>
      </c>
      <c r="B12" s="50" t="s">
        <v>186</v>
      </c>
      <c r="C12" s="50"/>
      <c r="D12" s="23">
        <f t="shared" si="0"/>
        <v>39</v>
      </c>
      <c r="E12" s="50">
        <v>0</v>
      </c>
      <c r="F12" s="50">
        <v>5</v>
      </c>
      <c r="G12" s="50">
        <v>6</v>
      </c>
      <c r="H12" s="50">
        <v>0</v>
      </c>
      <c r="I12" s="50">
        <v>6</v>
      </c>
      <c r="J12" s="50">
        <v>14</v>
      </c>
      <c r="K12" s="50">
        <v>8</v>
      </c>
      <c r="L12" s="50"/>
      <c r="M12" s="6"/>
      <c r="N12" s="6"/>
      <c r="O12" s="6"/>
      <c r="P12" s="6"/>
      <c r="Q12" s="6"/>
      <c r="R12" s="6"/>
      <c r="S12" s="6"/>
      <c r="T12" s="6"/>
      <c r="U12" s="6"/>
      <c r="V12" s="6"/>
      <c r="W12" s="6"/>
      <c r="X12" s="6"/>
      <c r="Y12" s="6"/>
      <c r="Z12" s="6"/>
    </row>
    <row r="13" spans="1:26" x14ac:dyDescent="0.25">
      <c r="A13" s="23" t="str">
        <f>'TIITEL-LEHT'!$F$3</f>
        <v>Pärnu Lahe Partnerluskogu MTÜ</v>
      </c>
      <c r="B13" s="50"/>
      <c r="C13" s="50"/>
      <c r="D13" s="23">
        <f t="shared" si="0"/>
        <v>0</v>
      </c>
      <c r="E13" s="50"/>
      <c r="F13" s="50"/>
      <c r="G13" s="50"/>
      <c r="H13" s="50"/>
      <c r="I13" s="50"/>
      <c r="J13" s="50"/>
      <c r="K13" s="50"/>
      <c r="L13" s="50"/>
      <c r="M13" s="6"/>
      <c r="N13" s="6"/>
      <c r="O13" s="6"/>
      <c r="P13" s="6"/>
      <c r="Q13" s="6"/>
      <c r="R13" s="6"/>
      <c r="S13" s="6"/>
      <c r="T13" s="6"/>
      <c r="U13" s="6"/>
      <c r="V13" s="6"/>
      <c r="W13" s="6"/>
      <c r="X13" s="6"/>
      <c r="Y13" s="6"/>
      <c r="Z13" s="6"/>
    </row>
    <row r="14" spans="1:26" x14ac:dyDescent="0.25">
      <c r="A14" s="23" t="str">
        <f>'TIITEL-LEHT'!$F$3</f>
        <v>Pärnu Lahe Partnerluskogu MTÜ</v>
      </c>
      <c r="B14" s="50"/>
      <c r="C14" s="50"/>
      <c r="D14" s="23">
        <f t="shared" si="0"/>
        <v>0</v>
      </c>
      <c r="E14" s="50"/>
      <c r="F14" s="50"/>
      <c r="G14" s="50"/>
      <c r="H14" s="50"/>
      <c r="I14" s="50"/>
      <c r="J14" s="50"/>
      <c r="K14" s="50"/>
      <c r="L14" s="50"/>
      <c r="M14" s="6"/>
      <c r="N14" s="6"/>
      <c r="O14" s="6"/>
      <c r="P14" s="6"/>
      <c r="Q14" s="6"/>
      <c r="R14" s="6"/>
      <c r="S14" s="6"/>
      <c r="T14" s="6"/>
      <c r="U14" s="6"/>
      <c r="V14" s="6"/>
      <c r="W14" s="6"/>
      <c r="X14" s="6"/>
      <c r="Y14" s="6"/>
      <c r="Z14" s="6"/>
    </row>
    <row r="15" spans="1:26" x14ac:dyDescent="0.25">
      <c r="A15" s="23" t="str">
        <f>'TIITEL-LEHT'!$F$3</f>
        <v>Pärnu Lahe Partnerluskogu MTÜ</v>
      </c>
      <c r="B15" s="50"/>
      <c r="C15" s="50"/>
      <c r="D15" s="23">
        <f t="shared" si="0"/>
        <v>0</v>
      </c>
      <c r="E15" s="50"/>
      <c r="F15" s="50"/>
      <c r="G15" s="50"/>
      <c r="H15" s="50"/>
      <c r="I15" s="50"/>
      <c r="J15" s="50"/>
      <c r="K15" s="50"/>
      <c r="L15" s="50"/>
      <c r="M15" s="6"/>
      <c r="N15" s="6"/>
      <c r="O15" s="6"/>
      <c r="P15" s="6"/>
      <c r="Q15" s="6"/>
      <c r="R15" s="6"/>
      <c r="S15" s="6"/>
      <c r="T15" s="6"/>
      <c r="U15" s="6"/>
      <c r="V15" s="6"/>
      <c r="W15" s="6"/>
      <c r="X15" s="6"/>
      <c r="Y15" s="6"/>
      <c r="Z15" s="6"/>
    </row>
    <row r="16" spans="1:26" x14ac:dyDescent="0.25">
      <c r="A16" s="23" t="str">
        <f>'TIITEL-LEHT'!$F$3</f>
        <v>Pärnu Lahe Partnerluskogu MTÜ</v>
      </c>
      <c r="B16" s="50"/>
      <c r="C16" s="50"/>
      <c r="D16" s="23">
        <f t="shared" si="0"/>
        <v>0</v>
      </c>
      <c r="E16" s="50"/>
      <c r="F16" s="50"/>
      <c r="G16" s="50"/>
      <c r="H16" s="50"/>
      <c r="I16" s="50"/>
      <c r="J16" s="50"/>
      <c r="K16" s="50"/>
      <c r="L16" s="50"/>
      <c r="M16" s="6"/>
      <c r="N16" s="6"/>
      <c r="O16" s="6"/>
      <c r="P16" s="6"/>
      <c r="Q16" s="6"/>
      <c r="R16" s="6"/>
      <c r="S16" s="6"/>
      <c r="T16" s="6"/>
      <c r="U16" s="6"/>
      <c r="V16" s="6"/>
      <c r="W16" s="6"/>
      <c r="X16" s="6"/>
      <c r="Y16" s="6"/>
      <c r="Z16" s="6"/>
    </row>
    <row r="17" spans="1:26" x14ac:dyDescent="0.25">
      <c r="A17" s="23" t="str">
        <f>'TIITEL-LEHT'!$F$3</f>
        <v>Pärnu Lahe Partnerluskogu MTÜ</v>
      </c>
      <c r="B17" s="50"/>
      <c r="C17" s="50"/>
      <c r="D17" s="23">
        <f t="shared" si="0"/>
        <v>0</v>
      </c>
      <c r="E17" s="50"/>
      <c r="F17" s="50"/>
      <c r="G17" s="50"/>
      <c r="H17" s="50"/>
      <c r="I17" s="50"/>
      <c r="J17" s="50"/>
      <c r="K17" s="50"/>
      <c r="L17" s="50"/>
      <c r="M17" s="6"/>
      <c r="N17" s="6"/>
      <c r="O17" s="6"/>
      <c r="P17" s="6"/>
      <c r="Q17" s="6"/>
      <c r="R17" s="6"/>
      <c r="S17" s="6"/>
      <c r="T17" s="6"/>
      <c r="U17" s="6"/>
      <c r="V17" s="6"/>
      <c r="W17" s="6"/>
      <c r="X17" s="6"/>
      <c r="Y17" s="6"/>
      <c r="Z17" s="6"/>
    </row>
    <row r="18" spans="1:26" x14ac:dyDescent="0.25">
      <c r="A18" s="23" t="str">
        <f>'TIITEL-LEHT'!$F$3</f>
        <v>Pärnu Lahe Partnerluskogu MTÜ</v>
      </c>
      <c r="B18" s="50"/>
      <c r="C18" s="50"/>
      <c r="D18" s="23">
        <f t="shared" si="0"/>
        <v>0</v>
      </c>
      <c r="E18" s="50"/>
      <c r="F18" s="50"/>
      <c r="G18" s="50"/>
      <c r="H18" s="50"/>
      <c r="I18" s="50"/>
      <c r="J18" s="50"/>
      <c r="K18" s="50"/>
      <c r="L18" s="50"/>
      <c r="M18" s="6"/>
      <c r="N18" s="6"/>
      <c r="O18" s="6"/>
      <c r="P18" s="6"/>
      <c r="Q18" s="6"/>
      <c r="R18" s="6"/>
      <c r="S18" s="6"/>
      <c r="T18" s="6"/>
      <c r="U18" s="6"/>
      <c r="V18" s="6"/>
      <c r="W18" s="6"/>
      <c r="X18" s="6"/>
      <c r="Y18" s="6"/>
      <c r="Z18" s="6"/>
    </row>
    <row r="19" spans="1:26" x14ac:dyDescent="0.25">
      <c r="A19" s="23" t="str">
        <f>'TIITEL-LEHT'!$F$3</f>
        <v>Pärnu Lahe Partnerluskogu MTÜ</v>
      </c>
      <c r="B19" s="50"/>
      <c r="C19" s="50"/>
      <c r="D19" s="23">
        <f t="shared" si="0"/>
        <v>0</v>
      </c>
      <c r="E19" s="50"/>
      <c r="F19" s="50"/>
      <c r="G19" s="50"/>
      <c r="H19" s="50"/>
      <c r="I19" s="50"/>
      <c r="J19" s="50"/>
      <c r="K19" s="50"/>
      <c r="L19" s="50"/>
      <c r="M19" s="6"/>
      <c r="N19" s="6"/>
      <c r="O19" s="6"/>
      <c r="P19" s="6"/>
      <c r="Q19" s="6"/>
      <c r="R19" s="6"/>
      <c r="S19" s="6"/>
      <c r="T19" s="6"/>
      <c r="U19" s="6"/>
      <c r="V19" s="6"/>
      <c r="W19" s="6"/>
      <c r="X19" s="6"/>
      <c r="Y19" s="6"/>
      <c r="Z19" s="6"/>
    </row>
    <row r="20" spans="1:26" x14ac:dyDescent="0.25">
      <c r="A20" s="23" t="str">
        <f>'TIITEL-LEHT'!$F$3</f>
        <v>Pärnu Lahe Partnerluskogu MTÜ</v>
      </c>
      <c r="B20" s="50"/>
      <c r="C20" s="50"/>
      <c r="D20" s="23">
        <f t="shared" si="0"/>
        <v>0</v>
      </c>
      <c r="E20" s="50"/>
      <c r="F20" s="50"/>
      <c r="G20" s="50"/>
      <c r="H20" s="50"/>
      <c r="I20" s="50"/>
      <c r="J20" s="50"/>
      <c r="K20" s="50"/>
      <c r="L20" s="50"/>
      <c r="M20" s="6"/>
      <c r="N20" s="6"/>
      <c r="O20" s="6"/>
      <c r="P20" s="6"/>
      <c r="Q20" s="6"/>
      <c r="R20" s="6"/>
      <c r="S20" s="6"/>
      <c r="T20" s="6"/>
      <c r="U20" s="6"/>
      <c r="V20" s="6"/>
      <c r="W20" s="6"/>
      <c r="X20" s="6"/>
      <c r="Y20" s="6"/>
      <c r="Z20" s="6"/>
    </row>
    <row r="21" spans="1:26" ht="15.75" customHeight="1" x14ac:dyDescent="0.25">
      <c r="A21" s="23" t="str">
        <f>'TIITEL-LEHT'!$F$3</f>
        <v>Pärnu Lahe Partnerluskogu MTÜ</v>
      </c>
      <c r="B21" s="50"/>
      <c r="C21" s="50"/>
      <c r="D21" s="23">
        <f t="shared" si="0"/>
        <v>0</v>
      </c>
      <c r="E21" s="50"/>
      <c r="F21" s="50"/>
      <c r="G21" s="50"/>
      <c r="H21" s="50"/>
      <c r="I21" s="50"/>
      <c r="J21" s="50"/>
      <c r="K21" s="50"/>
      <c r="L21" s="50"/>
      <c r="M21" s="6"/>
      <c r="N21" s="6"/>
      <c r="O21" s="6"/>
      <c r="P21" s="6"/>
      <c r="Q21" s="6"/>
      <c r="R21" s="6"/>
      <c r="S21" s="6"/>
      <c r="T21" s="6"/>
      <c r="U21" s="6"/>
      <c r="V21" s="6"/>
      <c r="W21" s="6"/>
      <c r="X21" s="6"/>
      <c r="Y21" s="6"/>
      <c r="Z21" s="6"/>
    </row>
    <row r="22" spans="1:26" ht="15.75" customHeight="1" x14ac:dyDescent="0.25">
      <c r="A22" s="23" t="str">
        <f>'TIITEL-LEHT'!$F$3</f>
        <v>Pärnu Lahe Partnerluskogu MTÜ</v>
      </c>
      <c r="B22" s="50"/>
      <c r="C22" s="50"/>
      <c r="D22" s="23">
        <f t="shared" si="0"/>
        <v>0</v>
      </c>
      <c r="E22" s="50"/>
      <c r="F22" s="50"/>
      <c r="G22" s="50"/>
      <c r="H22" s="50"/>
      <c r="I22" s="50"/>
      <c r="J22" s="50"/>
      <c r="K22" s="50"/>
      <c r="L22" s="50"/>
      <c r="M22" s="6"/>
      <c r="N22" s="6"/>
      <c r="O22" s="6"/>
      <c r="P22" s="6"/>
      <c r="Q22" s="6"/>
      <c r="R22" s="6"/>
      <c r="S22" s="6"/>
      <c r="T22" s="6"/>
      <c r="U22" s="6"/>
      <c r="V22" s="6"/>
      <c r="W22" s="6"/>
      <c r="X22" s="6"/>
      <c r="Y22" s="6"/>
      <c r="Z22" s="6"/>
    </row>
    <row r="23" spans="1:26" ht="15.75" customHeight="1" x14ac:dyDescent="0.25">
      <c r="A23" s="23" t="str">
        <f>'TIITEL-LEHT'!$F$3</f>
        <v>Pärnu Lahe Partnerluskogu MTÜ</v>
      </c>
      <c r="B23" s="50"/>
      <c r="C23" s="50"/>
      <c r="D23" s="23">
        <f t="shared" si="0"/>
        <v>0</v>
      </c>
      <c r="E23" s="50"/>
      <c r="F23" s="50"/>
      <c r="G23" s="50"/>
      <c r="H23" s="50"/>
      <c r="I23" s="50"/>
      <c r="J23" s="50"/>
      <c r="K23" s="50"/>
      <c r="L23" s="50"/>
      <c r="M23" s="6"/>
      <c r="N23" s="6"/>
      <c r="O23" s="6"/>
      <c r="P23" s="6"/>
      <c r="Q23" s="6"/>
      <c r="R23" s="6"/>
      <c r="S23" s="6"/>
      <c r="T23" s="6"/>
      <c r="U23" s="6"/>
      <c r="V23" s="6"/>
      <c r="W23" s="6"/>
      <c r="X23" s="6"/>
      <c r="Y23" s="6"/>
      <c r="Z23" s="6"/>
    </row>
    <row r="24" spans="1:26" ht="15.75" customHeight="1" x14ac:dyDescent="0.25">
      <c r="A24" s="23" t="str">
        <f>'TIITEL-LEHT'!$F$3</f>
        <v>Pärnu Lahe Partnerluskogu MTÜ</v>
      </c>
      <c r="B24" s="50"/>
      <c r="C24" s="50"/>
      <c r="D24" s="23">
        <f t="shared" si="0"/>
        <v>0</v>
      </c>
      <c r="E24" s="50"/>
      <c r="F24" s="50"/>
      <c r="G24" s="50"/>
      <c r="H24" s="50"/>
      <c r="I24" s="50"/>
      <c r="J24" s="50"/>
      <c r="K24" s="50"/>
      <c r="L24" s="50"/>
      <c r="M24" s="6"/>
      <c r="N24" s="6"/>
      <c r="O24" s="6"/>
      <c r="P24" s="6"/>
      <c r="Q24" s="6"/>
      <c r="R24" s="6"/>
      <c r="S24" s="6"/>
      <c r="T24" s="6"/>
      <c r="U24" s="6"/>
      <c r="V24" s="6"/>
      <c r="W24" s="6"/>
      <c r="X24" s="6"/>
      <c r="Y24" s="6"/>
      <c r="Z24" s="6"/>
    </row>
    <row r="25" spans="1:26" ht="15.75" customHeight="1" x14ac:dyDescent="0.25">
      <c r="A25" s="23" t="str">
        <f>'TIITEL-LEHT'!$F$3</f>
        <v>Pärnu Lahe Partnerluskogu MTÜ</v>
      </c>
      <c r="B25" s="50"/>
      <c r="C25" s="50"/>
      <c r="D25" s="23">
        <f t="shared" si="0"/>
        <v>0</v>
      </c>
      <c r="E25" s="50"/>
      <c r="F25" s="50"/>
      <c r="G25" s="50"/>
      <c r="H25" s="50"/>
      <c r="I25" s="50"/>
      <c r="J25" s="50"/>
      <c r="K25" s="50"/>
      <c r="L25" s="50"/>
      <c r="M25" s="6"/>
      <c r="N25" s="6"/>
      <c r="O25" s="6"/>
      <c r="P25" s="6"/>
      <c r="Q25" s="6"/>
      <c r="R25" s="6"/>
      <c r="S25" s="6"/>
      <c r="T25" s="6"/>
      <c r="U25" s="6"/>
      <c r="V25" s="6"/>
      <c r="W25" s="6"/>
      <c r="X25" s="6"/>
      <c r="Y25" s="6"/>
      <c r="Z25" s="6"/>
    </row>
    <row r="26" spans="1:26" ht="15.75" customHeight="1" x14ac:dyDescent="0.25">
      <c r="A26" s="23" t="str">
        <f>'TIITEL-LEHT'!$F$3</f>
        <v>Pärnu Lahe Partnerluskogu MTÜ</v>
      </c>
      <c r="B26" s="50"/>
      <c r="C26" s="50"/>
      <c r="D26" s="23">
        <f t="shared" si="0"/>
        <v>0</v>
      </c>
      <c r="E26" s="50"/>
      <c r="F26" s="50"/>
      <c r="G26" s="50"/>
      <c r="H26" s="50"/>
      <c r="I26" s="50"/>
      <c r="J26" s="50"/>
      <c r="K26" s="50"/>
      <c r="L26" s="50"/>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2578125" defaultRowHeight="15" customHeight="1" x14ac:dyDescent="0.25"/>
  <cols>
    <col min="1" max="1" width="9.140625" customWidth="1"/>
    <col min="2" max="2" width="52.5703125" customWidth="1"/>
    <col min="3" max="3" width="46.42578125" customWidth="1"/>
    <col min="4" max="4" width="34.28515625" customWidth="1"/>
    <col min="5" max="6" width="9.140625" customWidth="1"/>
    <col min="7" max="26" width="8" customWidth="1"/>
  </cols>
  <sheetData>
    <row r="1" spans="1:26" x14ac:dyDescent="0.25">
      <c r="A1" s="6"/>
      <c r="B1" s="5" t="s">
        <v>187</v>
      </c>
      <c r="C1" s="6"/>
      <c r="D1" s="6"/>
      <c r="E1" s="6"/>
      <c r="F1" s="6"/>
      <c r="G1" s="6"/>
      <c r="H1" s="6"/>
      <c r="I1" s="6"/>
      <c r="J1" s="6"/>
      <c r="K1" s="6"/>
      <c r="L1" s="6"/>
      <c r="M1" s="6"/>
      <c r="N1" s="6"/>
      <c r="O1" s="6"/>
      <c r="P1" s="6"/>
      <c r="Q1" s="6"/>
      <c r="R1" s="6"/>
      <c r="S1" s="6"/>
      <c r="T1" s="6"/>
      <c r="U1" s="6"/>
      <c r="V1" s="6"/>
      <c r="W1" s="6"/>
      <c r="X1" s="6"/>
      <c r="Y1" s="6"/>
      <c r="Z1" s="6"/>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x14ac:dyDescent="0.25">
      <c r="A3" s="81" t="s">
        <v>188</v>
      </c>
      <c r="B3" s="81" t="s">
        <v>9</v>
      </c>
      <c r="C3" s="82" t="s">
        <v>189</v>
      </c>
      <c r="D3" s="83" t="s">
        <v>190</v>
      </c>
      <c r="E3" s="84"/>
      <c r="F3" s="6"/>
      <c r="G3" s="6"/>
      <c r="H3" s="6"/>
      <c r="I3" s="6"/>
      <c r="J3" s="6"/>
      <c r="K3" s="6"/>
      <c r="L3" s="6"/>
      <c r="M3" s="6"/>
      <c r="N3" s="6"/>
      <c r="O3" s="6"/>
      <c r="P3" s="6"/>
      <c r="Q3" s="6"/>
      <c r="R3" s="6"/>
      <c r="S3" s="6"/>
      <c r="T3" s="6"/>
      <c r="U3" s="6"/>
      <c r="V3" s="6"/>
      <c r="W3" s="6"/>
      <c r="X3" s="6"/>
      <c r="Y3" s="6"/>
      <c r="Z3" s="6"/>
    </row>
    <row r="4" spans="1:26" ht="30.75" customHeight="1" x14ac:dyDescent="0.25">
      <c r="A4" s="50"/>
      <c r="B4" s="23" t="str">
        <f>'TIITEL-LEHT'!$F$3</f>
        <v>Pärnu Lahe Partnerluskogu MTÜ</v>
      </c>
      <c r="C4" s="24" t="s">
        <v>191</v>
      </c>
      <c r="D4" s="22" t="s">
        <v>192</v>
      </c>
      <c r="E4" s="6"/>
      <c r="F4" s="6"/>
      <c r="G4" s="6"/>
      <c r="H4" s="6"/>
      <c r="I4" s="6"/>
      <c r="J4" s="6"/>
      <c r="K4" s="6"/>
      <c r="L4" s="6"/>
      <c r="M4" s="6"/>
      <c r="N4" s="6"/>
      <c r="O4" s="6"/>
      <c r="P4" s="6"/>
      <c r="Q4" s="6"/>
      <c r="R4" s="6"/>
      <c r="S4" s="6"/>
      <c r="T4" s="6"/>
      <c r="U4" s="6"/>
      <c r="V4" s="6"/>
      <c r="W4" s="6"/>
      <c r="X4" s="6"/>
      <c r="Y4" s="6"/>
      <c r="Z4" s="6"/>
    </row>
    <row r="5" spans="1:26" ht="30" customHeight="1" x14ac:dyDescent="0.25">
      <c r="A5" s="50"/>
      <c r="B5" s="23" t="str">
        <f>'TIITEL-LEHT'!$F$3</f>
        <v>Pärnu Lahe Partnerluskogu MTÜ</v>
      </c>
      <c r="C5" s="24" t="s">
        <v>191</v>
      </c>
      <c r="D5" s="24" t="s">
        <v>193</v>
      </c>
      <c r="E5" s="6"/>
      <c r="F5" s="6"/>
      <c r="G5" s="6"/>
      <c r="H5" s="6"/>
      <c r="I5" s="6"/>
      <c r="J5" s="6"/>
      <c r="K5" s="6"/>
      <c r="L5" s="6"/>
      <c r="M5" s="6"/>
      <c r="N5" s="6"/>
      <c r="O5" s="6"/>
      <c r="P5" s="6"/>
      <c r="Q5" s="6"/>
      <c r="R5" s="6"/>
      <c r="S5" s="6"/>
      <c r="T5" s="6"/>
      <c r="U5" s="6"/>
      <c r="V5" s="6"/>
      <c r="W5" s="6"/>
      <c r="X5" s="6"/>
      <c r="Y5" s="6"/>
      <c r="Z5" s="6"/>
    </row>
    <row r="6" spans="1:26" ht="30" customHeight="1" x14ac:dyDescent="0.25">
      <c r="A6" s="50"/>
      <c r="B6" s="23" t="str">
        <f>'TIITEL-LEHT'!$F$3</f>
        <v>Pärnu Lahe Partnerluskogu MTÜ</v>
      </c>
      <c r="C6" s="24" t="s">
        <v>194</v>
      </c>
      <c r="D6" s="24" t="s">
        <v>195</v>
      </c>
      <c r="E6" s="6"/>
      <c r="F6" s="6"/>
      <c r="G6" s="6"/>
      <c r="H6" s="6"/>
      <c r="I6" s="6"/>
      <c r="J6" s="6"/>
      <c r="K6" s="6"/>
      <c r="L6" s="6"/>
      <c r="M6" s="6"/>
      <c r="N6" s="6"/>
      <c r="O6" s="6"/>
      <c r="P6" s="6"/>
      <c r="Q6" s="6"/>
      <c r="R6" s="6"/>
      <c r="S6" s="6"/>
      <c r="T6" s="6"/>
      <c r="U6" s="6"/>
      <c r="V6" s="6"/>
      <c r="W6" s="6"/>
      <c r="X6" s="6"/>
      <c r="Y6" s="6"/>
      <c r="Z6" s="6"/>
    </row>
    <row r="7" spans="1:26" x14ac:dyDescent="0.25">
      <c r="A7" s="50"/>
      <c r="B7" s="23" t="str">
        <f>'TIITEL-LEHT'!$F$3</f>
        <v>Pärnu Lahe Partnerluskogu MTÜ</v>
      </c>
      <c r="C7" s="50"/>
      <c r="D7" s="50"/>
      <c r="E7" s="6"/>
      <c r="F7" s="6"/>
      <c r="G7" s="6"/>
      <c r="H7" s="6"/>
      <c r="I7" s="6"/>
      <c r="J7" s="6"/>
      <c r="K7" s="6"/>
      <c r="L7" s="6"/>
      <c r="M7" s="6"/>
      <c r="N7" s="6"/>
      <c r="O7" s="6"/>
      <c r="P7" s="6"/>
      <c r="Q7" s="6"/>
      <c r="R7" s="6"/>
      <c r="S7" s="6"/>
      <c r="T7" s="6"/>
      <c r="U7" s="6"/>
      <c r="V7" s="6"/>
      <c r="W7" s="6"/>
      <c r="X7" s="6"/>
      <c r="Y7" s="6"/>
      <c r="Z7" s="6"/>
    </row>
    <row r="8" spans="1:26" x14ac:dyDescent="0.25">
      <c r="A8" s="50"/>
      <c r="B8" s="23" t="str">
        <f>'TIITEL-LEHT'!$F$3</f>
        <v>Pärnu Lahe Partnerluskogu MTÜ</v>
      </c>
      <c r="C8" s="50"/>
      <c r="D8" s="50"/>
      <c r="E8" s="6"/>
      <c r="F8" s="6"/>
      <c r="G8" s="6"/>
      <c r="H8" s="6"/>
      <c r="I8" s="6"/>
      <c r="J8" s="6"/>
      <c r="K8" s="6"/>
      <c r="L8" s="6"/>
      <c r="M8" s="6"/>
      <c r="N8" s="6"/>
      <c r="O8" s="6"/>
      <c r="P8" s="6"/>
      <c r="Q8" s="6"/>
      <c r="R8" s="6"/>
      <c r="S8" s="6"/>
      <c r="T8" s="6"/>
      <c r="U8" s="6"/>
      <c r="V8" s="6"/>
      <c r="W8" s="6"/>
      <c r="X8" s="6"/>
      <c r="Y8" s="6"/>
      <c r="Z8" s="6"/>
    </row>
    <row r="9" spans="1:26" x14ac:dyDescent="0.25">
      <c r="A9" s="6"/>
      <c r="B9" s="6"/>
      <c r="C9" s="6"/>
      <c r="D9" s="6"/>
      <c r="E9" s="6"/>
      <c r="F9" s="6"/>
      <c r="G9" s="6"/>
      <c r="H9" s="6"/>
      <c r="I9" s="6"/>
      <c r="J9" s="6"/>
      <c r="K9" s="6"/>
      <c r="L9" s="6"/>
      <c r="M9" s="6"/>
      <c r="N9" s="6"/>
      <c r="O9" s="6"/>
      <c r="P9" s="6"/>
      <c r="Q9" s="6"/>
      <c r="R9" s="6"/>
      <c r="S9" s="6"/>
      <c r="T9" s="6"/>
      <c r="U9" s="6"/>
      <c r="V9" s="6"/>
      <c r="W9" s="6"/>
      <c r="X9" s="6"/>
      <c r="Y9" s="6"/>
      <c r="Z9" s="6"/>
    </row>
    <row r="10" spans="1:26" x14ac:dyDescent="0.2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x14ac:dyDescent="0.2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2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x14ac:dyDescent="0.2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2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2578125" defaultRowHeight="15" customHeight="1" x14ac:dyDescent="0.25"/>
  <cols>
    <col min="1" max="1" width="32.7109375" customWidth="1"/>
    <col min="2" max="2" width="44" customWidth="1"/>
    <col min="3" max="3" width="23.85546875" customWidth="1"/>
    <col min="4" max="4" width="34.7109375" customWidth="1"/>
    <col min="5" max="5" width="11.5703125" customWidth="1"/>
    <col min="6" max="7" width="8" hidden="1" customWidth="1"/>
    <col min="8" max="11" width="9.140625" hidden="1" customWidth="1"/>
    <col min="12" max="12" width="9.140625" customWidth="1"/>
    <col min="13" max="13" width="9.140625" hidden="1" customWidth="1"/>
    <col min="14" max="14" width="9.140625" customWidth="1"/>
    <col min="15" max="26" width="8" customWidth="1"/>
  </cols>
  <sheetData>
    <row r="1" spans="1:26" x14ac:dyDescent="0.25">
      <c r="A1" s="5" t="s">
        <v>196</v>
      </c>
      <c r="B1" s="6"/>
      <c r="C1" s="6"/>
      <c r="D1" s="6"/>
      <c r="E1" s="6"/>
      <c r="F1" s="6"/>
      <c r="G1" s="6"/>
      <c r="H1" s="6"/>
      <c r="I1" s="6"/>
      <c r="J1" s="6"/>
      <c r="K1" s="6"/>
      <c r="L1" s="6"/>
      <c r="M1" s="6"/>
      <c r="N1" s="6"/>
      <c r="O1" s="6"/>
      <c r="P1" s="6"/>
      <c r="Q1" s="6"/>
      <c r="R1" s="6"/>
      <c r="S1" s="6"/>
      <c r="T1" s="6"/>
      <c r="U1" s="6"/>
      <c r="V1" s="6"/>
      <c r="W1" s="6"/>
      <c r="X1" s="6"/>
      <c r="Y1" s="6"/>
      <c r="Z1" s="6"/>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ht="60" customHeight="1" x14ac:dyDescent="0.25">
      <c r="A3" s="40" t="s">
        <v>9</v>
      </c>
      <c r="B3" s="85" t="s">
        <v>197</v>
      </c>
      <c r="C3" s="86" t="s">
        <v>198</v>
      </c>
      <c r="D3" s="85" t="s">
        <v>176</v>
      </c>
      <c r="E3" s="86" t="s">
        <v>199</v>
      </c>
      <c r="F3" s="85">
        <v>2015</v>
      </c>
      <c r="G3" s="85">
        <v>2016</v>
      </c>
      <c r="H3" s="85">
        <v>2017</v>
      </c>
      <c r="I3" s="85">
        <v>2018</v>
      </c>
      <c r="J3" s="85">
        <v>2019</v>
      </c>
      <c r="K3" s="85">
        <v>2020</v>
      </c>
      <c r="L3" s="85">
        <v>2021</v>
      </c>
      <c r="M3" s="85">
        <v>2022</v>
      </c>
      <c r="N3" s="6"/>
      <c r="O3" s="6"/>
      <c r="P3" s="6"/>
      <c r="Q3" s="6"/>
      <c r="R3" s="6"/>
      <c r="S3" s="6"/>
      <c r="T3" s="6"/>
      <c r="U3" s="6"/>
      <c r="V3" s="6"/>
      <c r="W3" s="6"/>
      <c r="X3" s="6"/>
      <c r="Y3" s="6"/>
      <c r="Z3" s="6"/>
    </row>
    <row r="4" spans="1:26" ht="30" customHeight="1" x14ac:dyDescent="0.25">
      <c r="A4" s="22" t="str">
        <f>'TIITEL-LEHT'!$F$3</f>
        <v>Pärnu Lahe Partnerluskogu MTÜ</v>
      </c>
      <c r="B4" s="87" t="s">
        <v>200</v>
      </c>
      <c r="C4" s="88"/>
      <c r="D4" s="89" t="s">
        <v>201</v>
      </c>
      <c r="E4" s="90">
        <f t="shared" ref="E4:E5" si="0">SUM(F4:M4)</f>
        <v>26</v>
      </c>
      <c r="F4" s="91">
        <v>0</v>
      </c>
      <c r="G4" s="91">
        <v>8</v>
      </c>
      <c r="H4" s="91">
        <v>8</v>
      </c>
      <c r="I4" s="91">
        <v>4</v>
      </c>
      <c r="J4" s="91">
        <v>2</v>
      </c>
      <c r="K4" s="91">
        <v>2</v>
      </c>
      <c r="L4" s="91">
        <v>2</v>
      </c>
      <c r="M4" s="91"/>
      <c r="N4" s="39"/>
      <c r="O4" s="39"/>
      <c r="P4" s="39"/>
      <c r="Q4" s="39"/>
      <c r="R4" s="39"/>
      <c r="S4" s="39"/>
      <c r="T4" s="39"/>
      <c r="U4" s="39"/>
      <c r="V4" s="39"/>
      <c r="W4" s="39"/>
      <c r="X4" s="39"/>
      <c r="Y4" s="39"/>
      <c r="Z4" s="39"/>
    </row>
    <row r="5" spans="1:26" x14ac:dyDescent="0.25">
      <c r="A5" s="22" t="str">
        <f>'TIITEL-LEHT'!$F$3</f>
        <v>Pärnu Lahe Partnerluskogu MTÜ</v>
      </c>
      <c r="B5" s="87" t="s">
        <v>202</v>
      </c>
      <c r="C5" s="88"/>
      <c r="D5" s="89" t="s">
        <v>203</v>
      </c>
      <c r="E5" s="90">
        <f t="shared" si="0"/>
        <v>8</v>
      </c>
      <c r="F5" s="91">
        <v>0</v>
      </c>
      <c r="G5" s="91">
        <v>0</v>
      </c>
      <c r="H5" s="91">
        <v>2</v>
      </c>
      <c r="I5" s="91">
        <v>1</v>
      </c>
      <c r="J5" s="91">
        <v>1</v>
      </c>
      <c r="K5" s="91">
        <v>2</v>
      </c>
      <c r="L5" s="91">
        <v>2</v>
      </c>
      <c r="M5" s="91"/>
      <c r="N5" s="39"/>
      <c r="O5" s="39"/>
      <c r="P5" s="39"/>
      <c r="Q5" s="39"/>
      <c r="R5" s="39"/>
      <c r="S5" s="39"/>
      <c r="T5" s="39"/>
      <c r="U5" s="39"/>
      <c r="V5" s="39"/>
      <c r="W5" s="39"/>
      <c r="X5" s="39"/>
      <c r="Y5" s="39"/>
      <c r="Z5" s="39"/>
    </row>
    <row r="6" spans="1:26" ht="30.75" customHeight="1" x14ac:dyDescent="0.25">
      <c r="A6" s="22" t="str">
        <f>'TIITEL-LEHT'!$F$3</f>
        <v>Pärnu Lahe Partnerluskogu MTÜ</v>
      </c>
      <c r="B6" s="87" t="s">
        <v>204</v>
      </c>
      <c r="C6" s="88"/>
      <c r="D6" s="92" t="s">
        <v>205</v>
      </c>
      <c r="E6" s="93"/>
      <c r="F6" s="91">
        <v>18</v>
      </c>
      <c r="G6" s="91">
        <v>18</v>
      </c>
      <c r="H6" s="91">
        <v>18</v>
      </c>
      <c r="I6" s="91">
        <v>9</v>
      </c>
      <c r="J6" s="91">
        <v>9</v>
      </c>
      <c r="K6" s="91">
        <v>9</v>
      </c>
      <c r="L6" s="91">
        <v>9</v>
      </c>
      <c r="M6" s="91"/>
      <c r="N6" s="39"/>
      <c r="O6" s="39"/>
      <c r="P6" s="39"/>
      <c r="Q6" s="39"/>
      <c r="R6" s="39"/>
      <c r="S6" s="39"/>
      <c r="T6" s="39"/>
      <c r="U6" s="39"/>
      <c r="V6" s="39"/>
      <c r="W6" s="39"/>
      <c r="X6" s="39"/>
      <c r="Y6" s="39"/>
      <c r="Z6" s="39"/>
    </row>
    <row r="7" spans="1:26" ht="30" customHeight="1" x14ac:dyDescent="0.25">
      <c r="A7" s="22" t="str">
        <f>'TIITEL-LEHT'!$F$3</f>
        <v>Pärnu Lahe Partnerluskogu MTÜ</v>
      </c>
      <c r="B7" s="50" t="s">
        <v>206</v>
      </c>
      <c r="C7" s="52"/>
      <c r="D7" s="92" t="s">
        <v>207</v>
      </c>
      <c r="E7" s="90">
        <f t="shared" ref="E7:E13" si="1">SUM(F7:M7)</f>
        <v>665</v>
      </c>
      <c r="F7" s="91">
        <v>50</v>
      </c>
      <c r="G7" s="91">
        <v>120</v>
      </c>
      <c r="H7" s="91">
        <v>130</v>
      </c>
      <c r="I7" s="91">
        <v>80</v>
      </c>
      <c r="J7" s="91">
        <v>85</v>
      </c>
      <c r="K7" s="91">
        <v>70</v>
      </c>
      <c r="L7" s="91">
        <v>130</v>
      </c>
      <c r="M7" s="91"/>
      <c r="N7" s="39"/>
      <c r="O7" s="39"/>
      <c r="P7" s="39"/>
      <c r="Q7" s="39"/>
      <c r="R7" s="39"/>
      <c r="S7" s="39"/>
      <c r="T7" s="39"/>
      <c r="U7" s="39"/>
      <c r="V7" s="39"/>
      <c r="W7" s="39"/>
      <c r="X7" s="39"/>
      <c r="Y7" s="39"/>
      <c r="Z7" s="39"/>
    </row>
    <row r="8" spans="1:26" x14ac:dyDescent="0.25">
      <c r="A8" s="22" t="str">
        <f>'TIITEL-LEHT'!$F$3</f>
        <v>Pärnu Lahe Partnerluskogu MTÜ</v>
      </c>
      <c r="B8" s="50" t="s">
        <v>208</v>
      </c>
      <c r="C8" s="52"/>
      <c r="D8" s="94" t="s">
        <v>209</v>
      </c>
      <c r="E8" s="90">
        <f t="shared" si="1"/>
        <v>211</v>
      </c>
      <c r="F8" s="91">
        <v>0</v>
      </c>
      <c r="G8" s="91">
        <v>63</v>
      </c>
      <c r="H8" s="91">
        <v>43</v>
      </c>
      <c r="I8" s="91">
        <v>25</v>
      </c>
      <c r="J8" s="91">
        <v>0</v>
      </c>
      <c r="K8" s="91">
        <v>0</v>
      </c>
      <c r="L8" s="91">
        <v>80</v>
      </c>
      <c r="M8" s="91"/>
      <c r="N8" s="6"/>
      <c r="O8" s="6"/>
      <c r="P8" s="6"/>
      <c r="Q8" s="6"/>
      <c r="R8" s="6"/>
      <c r="S8" s="6"/>
      <c r="T8" s="6"/>
      <c r="U8" s="6"/>
      <c r="V8" s="6"/>
      <c r="W8" s="6"/>
      <c r="X8" s="6"/>
      <c r="Y8" s="6"/>
      <c r="Z8" s="6"/>
    </row>
    <row r="9" spans="1:26" x14ac:dyDescent="0.25">
      <c r="A9" s="22" t="str">
        <f>'TIITEL-LEHT'!$F$3</f>
        <v>Pärnu Lahe Partnerluskogu MTÜ</v>
      </c>
      <c r="B9" s="50" t="s">
        <v>210</v>
      </c>
      <c r="C9" s="50"/>
      <c r="D9" s="94" t="s">
        <v>209</v>
      </c>
      <c r="E9" s="90">
        <f t="shared" si="1"/>
        <v>211</v>
      </c>
      <c r="F9" s="91">
        <v>0</v>
      </c>
      <c r="G9" s="91">
        <v>63</v>
      </c>
      <c r="H9" s="91">
        <v>43</v>
      </c>
      <c r="I9" s="91">
        <v>25</v>
      </c>
      <c r="J9" s="91">
        <v>0</v>
      </c>
      <c r="K9" s="91">
        <v>0</v>
      </c>
      <c r="L9" s="91">
        <v>80</v>
      </c>
      <c r="M9" s="91"/>
      <c r="N9" s="6"/>
      <c r="O9" s="6"/>
      <c r="P9" s="6"/>
      <c r="Q9" s="6"/>
      <c r="R9" s="6"/>
      <c r="S9" s="6"/>
      <c r="T9" s="6"/>
      <c r="U9" s="6"/>
      <c r="V9" s="6"/>
      <c r="W9" s="6"/>
      <c r="X9" s="6"/>
      <c r="Y9" s="6"/>
      <c r="Z9" s="6"/>
    </row>
    <row r="10" spans="1:26" x14ac:dyDescent="0.25">
      <c r="A10" s="22" t="str">
        <f>'TIITEL-LEHT'!$F$3</f>
        <v>Pärnu Lahe Partnerluskogu MTÜ</v>
      </c>
      <c r="B10" s="50" t="s">
        <v>211</v>
      </c>
      <c r="C10" s="50"/>
      <c r="D10" s="94" t="s">
        <v>209</v>
      </c>
      <c r="E10" s="90">
        <f t="shared" si="1"/>
        <v>0</v>
      </c>
      <c r="F10" s="91"/>
      <c r="G10" s="91"/>
      <c r="H10" s="91"/>
      <c r="I10" s="91"/>
      <c r="J10" s="91"/>
      <c r="K10" s="91"/>
      <c r="L10" s="91"/>
      <c r="M10" s="91"/>
      <c r="N10" s="6"/>
      <c r="O10" s="6"/>
      <c r="P10" s="6"/>
      <c r="Q10" s="6"/>
      <c r="R10" s="6"/>
      <c r="S10" s="6"/>
      <c r="T10" s="6"/>
      <c r="U10" s="6"/>
      <c r="V10" s="6"/>
      <c r="W10" s="6"/>
      <c r="X10" s="6"/>
      <c r="Y10" s="6"/>
      <c r="Z10" s="6"/>
    </row>
    <row r="11" spans="1:26" x14ac:dyDescent="0.25">
      <c r="A11" s="22" t="str">
        <f>'TIITEL-LEHT'!$F$3</f>
        <v>Pärnu Lahe Partnerluskogu MTÜ</v>
      </c>
      <c r="B11" s="50" t="s">
        <v>211</v>
      </c>
      <c r="C11" s="50"/>
      <c r="D11" s="94" t="s">
        <v>209</v>
      </c>
      <c r="E11" s="90">
        <f t="shared" si="1"/>
        <v>0</v>
      </c>
      <c r="F11" s="91"/>
      <c r="G11" s="91"/>
      <c r="H11" s="91"/>
      <c r="I11" s="91"/>
      <c r="J11" s="91"/>
      <c r="K11" s="91"/>
      <c r="L11" s="91"/>
      <c r="M11" s="91"/>
      <c r="N11" s="6"/>
      <c r="O11" s="6"/>
      <c r="P11" s="6"/>
      <c r="Q11" s="6"/>
      <c r="R11" s="6"/>
      <c r="S11" s="6"/>
      <c r="T11" s="6"/>
      <c r="U11" s="6"/>
      <c r="V11" s="6"/>
      <c r="W11" s="6"/>
      <c r="X11" s="6"/>
      <c r="Y11" s="6"/>
      <c r="Z11" s="6"/>
    </row>
    <row r="12" spans="1:26" x14ac:dyDescent="0.25">
      <c r="A12" s="22" t="str">
        <f>'TIITEL-LEHT'!$F$3</f>
        <v>Pärnu Lahe Partnerluskogu MTÜ</v>
      </c>
      <c r="B12" s="50" t="s">
        <v>211</v>
      </c>
      <c r="C12" s="50"/>
      <c r="D12" s="94" t="s">
        <v>209</v>
      </c>
      <c r="E12" s="90">
        <f t="shared" si="1"/>
        <v>0</v>
      </c>
      <c r="F12" s="50"/>
      <c r="G12" s="50"/>
      <c r="H12" s="50"/>
      <c r="I12" s="50"/>
      <c r="J12" s="50"/>
      <c r="K12" s="50"/>
      <c r="L12" s="50"/>
      <c r="M12" s="50"/>
      <c r="N12" s="6"/>
      <c r="O12" s="6"/>
      <c r="P12" s="6"/>
      <c r="Q12" s="6"/>
      <c r="R12" s="6"/>
      <c r="S12" s="6"/>
      <c r="T12" s="6"/>
      <c r="U12" s="6"/>
      <c r="V12" s="6"/>
      <c r="W12" s="6"/>
      <c r="X12" s="6"/>
      <c r="Y12" s="6"/>
      <c r="Z12" s="6"/>
    </row>
    <row r="13" spans="1:26" x14ac:dyDescent="0.25">
      <c r="A13" s="22" t="str">
        <f>'TIITEL-LEHT'!$F$3</f>
        <v>Pärnu Lahe Partnerluskogu MTÜ</v>
      </c>
      <c r="B13" s="50" t="s">
        <v>211</v>
      </c>
      <c r="C13" s="50"/>
      <c r="D13" s="94" t="s">
        <v>209</v>
      </c>
      <c r="E13" s="90">
        <f t="shared" si="1"/>
        <v>0</v>
      </c>
      <c r="F13" s="50"/>
      <c r="G13" s="50"/>
      <c r="H13" s="50"/>
      <c r="I13" s="50"/>
      <c r="J13" s="50"/>
      <c r="K13" s="50"/>
      <c r="L13" s="50"/>
      <c r="M13" s="50"/>
      <c r="N13" s="6"/>
      <c r="O13" s="6"/>
      <c r="P13" s="6"/>
      <c r="Q13" s="6"/>
      <c r="R13" s="6"/>
      <c r="S13" s="6"/>
      <c r="T13" s="6"/>
      <c r="U13" s="6"/>
      <c r="V13" s="6"/>
      <c r="W13" s="6"/>
      <c r="X13" s="6"/>
      <c r="Y13" s="6"/>
      <c r="Z13" s="6"/>
    </row>
    <row r="14" spans="1:26" x14ac:dyDescent="0.2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2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2578125" defaultRowHeight="15" customHeight="1" x14ac:dyDescent="0.25"/>
  <cols>
    <col min="1" max="1" width="10.5703125" customWidth="1"/>
    <col min="2" max="2" width="17.5703125" customWidth="1"/>
    <col min="3" max="3" width="9.85546875" customWidth="1"/>
    <col min="4" max="4" width="15.85546875" customWidth="1"/>
    <col min="5" max="5" width="15.5703125" customWidth="1"/>
    <col min="6" max="6" width="7.140625" customWidth="1"/>
    <col min="7" max="7" width="7" customWidth="1"/>
    <col min="8" max="8" width="7.85546875" customWidth="1"/>
    <col min="9" max="9" width="6.42578125" customWidth="1"/>
    <col min="10" max="10" width="24.5703125" customWidth="1"/>
    <col min="11" max="11" width="26.5703125" customWidth="1"/>
    <col min="12" max="12" width="49.140625" customWidth="1"/>
    <col min="13" max="13" width="10.42578125" customWidth="1"/>
    <col min="14" max="26" width="8" customWidth="1"/>
  </cols>
  <sheetData>
    <row r="1" spans="1:26" x14ac:dyDescent="0.25">
      <c r="A1" s="5" t="s">
        <v>212</v>
      </c>
      <c r="B1" s="5"/>
      <c r="C1" s="5"/>
      <c r="D1" s="5"/>
      <c r="E1" s="6"/>
      <c r="F1" s="6"/>
      <c r="G1" s="6"/>
      <c r="H1" s="6"/>
      <c r="I1" s="6"/>
      <c r="J1" s="6"/>
      <c r="K1" s="6"/>
      <c r="L1" s="6"/>
      <c r="M1" s="6"/>
      <c r="N1" s="6"/>
      <c r="O1" s="6"/>
      <c r="P1" s="6"/>
      <c r="Q1" s="6"/>
      <c r="R1" s="6"/>
      <c r="S1" s="6"/>
      <c r="T1" s="6"/>
      <c r="U1" s="6"/>
      <c r="V1" s="6"/>
      <c r="W1" s="6"/>
      <c r="X1" s="6"/>
      <c r="Y1" s="6"/>
      <c r="Z1" s="6"/>
    </row>
    <row r="2" spans="1:26" x14ac:dyDescent="0.25">
      <c r="A2" s="6"/>
      <c r="B2" s="6"/>
      <c r="C2" s="6"/>
      <c r="D2" s="6"/>
      <c r="E2" s="6"/>
      <c r="F2" s="6"/>
      <c r="G2" s="6"/>
      <c r="H2" s="6"/>
      <c r="I2" s="6"/>
      <c r="J2" s="6"/>
      <c r="K2" s="6"/>
      <c r="L2" s="6"/>
      <c r="M2" s="6"/>
      <c r="N2" s="6"/>
      <c r="O2" s="6"/>
      <c r="P2" s="6"/>
      <c r="Q2" s="6"/>
      <c r="R2" s="6"/>
      <c r="S2" s="6"/>
      <c r="T2" s="6"/>
      <c r="U2" s="6"/>
      <c r="V2" s="6"/>
      <c r="W2" s="6"/>
      <c r="X2" s="6"/>
      <c r="Y2" s="6"/>
      <c r="Z2" s="6"/>
    </row>
    <row r="3" spans="1:26" ht="150" customHeight="1" x14ac:dyDescent="0.25">
      <c r="A3" s="86" t="s">
        <v>9</v>
      </c>
      <c r="B3" s="85" t="s">
        <v>213</v>
      </c>
      <c r="C3" s="86" t="s">
        <v>214</v>
      </c>
      <c r="D3" s="86" t="s">
        <v>215</v>
      </c>
      <c r="E3" s="85" t="s">
        <v>216</v>
      </c>
      <c r="F3" s="86" t="s">
        <v>217</v>
      </c>
      <c r="G3" s="86" t="s">
        <v>218</v>
      </c>
      <c r="H3" s="86" t="s">
        <v>219</v>
      </c>
      <c r="I3" s="86" t="s">
        <v>220</v>
      </c>
      <c r="J3" s="86" t="s">
        <v>221</v>
      </c>
      <c r="K3" s="85" t="s">
        <v>222</v>
      </c>
      <c r="L3" s="85" t="s">
        <v>223</v>
      </c>
      <c r="M3" s="86" t="s">
        <v>224</v>
      </c>
      <c r="N3" s="95"/>
      <c r="O3" s="95"/>
      <c r="P3" s="95"/>
      <c r="Q3" s="95"/>
      <c r="R3" s="95"/>
      <c r="S3" s="95"/>
      <c r="T3" s="95"/>
      <c r="U3" s="95"/>
      <c r="V3" s="95"/>
      <c r="W3" s="95"/>
      <c r="X3" s="95"/>
      <c r="Y3" s="95"/>
      <c r="Z3" s="95"/>
    </row>
    <row r="4" spans="1:26" ht="39" customHeight="1" x14ac:dyDescent="0.25">
      <c r="A4" s="96" t="str">
        <f>'TIITEL-LEHT'!$F$3</f>
        <v>Pärnu Lahe Partnerluskogu MTÜ</v>
      </c>
      <c r="B4" s="97" t="s">
        <v>225</v>
      </c>
      <c r="C4" s="98"/>
      <c r="D4" s="99" t="s">
        <v>226</v>
      </c>
      <c r="E4" s="96" t="s">
        <v>227</v>
      </c>
      <c r="F4" s="98">
        <v>85000</v>
      </c>
      <c r="G4" s="98">
        <v>30000</v>
      </c>
      <c r="H4" s="98">
        <v>2016</v>
      </c>
      <c r="I4" s="98">
        <v>2019</v>
      </c>
      <c r="J4" s="97" t="s">
        <v>228</v>
      </c>
      <c r="K4" s="97" t="s">
        <v>229</v>
      </c>
      <c r="L4" s="97" t="s">
        <v>230</v>
      </c>
      <c r="M4" s="100" t="s">
        <v>231</v>
      </c>
      <c r="N4" s="95"/>
      <c r="O4" s="95"/>
      <c r="P4" s="95"/>
      <c r="Q4" s="95"/>
      <c r="R4" s="95"/>
      <c r="S4" s="95"/>
      <c r="T4" s="95"/>
      <c r="U4" s="95"/>
      <c r="V4" s="95"/>
      <c r="W4" s="95"/>
      <c r="X4" s="95"/>
      <c r="Y4" s="95"/>
      <c r="Z4" s="95"/>
    </row>
    <row r="5" spans="1:26" ht="42.75" customHeight="1" x14ac:dyDescent="0.25">
      <c r="A5" s="96" t="str">
        <f>'TIITEL-LEHT'!$F$3</f>
        <v>Pärnu Lahe Partnerluskogu MTÜ</v>
      </c>
      <c r="B5" s="97" t="s">
        <v>232</v>
      </c>
      <c r="C5" s="98"/>
      <c r="D5" s="99" t="s">
        <v>233</v>
      </c>
      <c r="E5" s="96" t="s">
        <v>227</v>
      </c>
      <c r="F5" s="98">
        <v>78300</v>
      </c>
      <c r="G5" s="98">
        <v>45000</v>
      </c>
      <c r="H5" s="98">
        <v>2016</v>
      </c>
      <c r="I5" s="98">
        <v>2019</v>
      </c>
      <c r="J5" s="97" t="s">
        <v>234</v>
      </c>
      <c r="K5" s="97" t="s">
        <v>234</v>
      </c>
      <c r="L5" s="97" t="s">
        <v>235</v>
      </c>
      <c r="M5" s="100" t="s">
        <v>231</v>
      </c>
      <c r="N5" s="95"/>
      <c r="O5" s="95"/>
      <c r="P5" s="95"/>
      <c r="Q5" s="95"/>
      <c r="R5" s="95"/>
      <c r="S5" s="95"/>
      <c r="T5" s="95"/>
      <c r="U5" s="95"/>
      <c r="V5" s="95"/>
      <c r="W5" s="95"/>
      <c r="X5" s="95"/>
      <c r="Y5" s="95"/>
      <c r="Z5" s="95"/>
    </row>
    <row r="6" spans="1:26" ht="47.25" customHeight="1" x14ac:dyDescent="0.25">
      <c r="A6" s="96" t="str">
        <f>'TIITEL-LEHT'!$F$3</f>
        <v>Pärnu Lahe Partnerluskogu MTÜ</v>
      </c>
      <c r="B6" s="97" t="s">
        <v>236</v>
      </c>
      <c r="C6" s="98"/>
      <c r="D6" s="101">
        <v>619316670063</v>
      </c>
      <c r="E6" s="96" t="s">
        <v>227</v>
      </c>
      <c r="F6" s="98">
        <v>116548</v>
      </c>
      <c r="G6" s="98">
        <v>38804</v>
      </c>
      <c r="H6" s="98">
        <v>2017</v>
      </c>
      <c r="I6" s="98">
        <v>2020</v>
      </c>
      <c r="J6" s="97" t="s">
        <v>237</v>
      </c>
      <c r="K6" s="97" t="s">
        <v>238</v>
      </c>
      <c r="L6" s="97" t="s">
        <v>239</v>
      </c>
      <c r="M6" s="100" t="s">
        <v>231</v>
      </c>
      <c r="N6" s="95"/>
      <c r="O6" s="95"/>
      <c r="P6" s="95"/>
      <c r="Q6" s="95"/>
      <c r="R6" s="95"/>
      <c r="S6" s="95"/>
      <c r="T6" s="95"/>
      <c r="U6" s="95"/>
      <c r="V6" s="95"/>
      <c r="W6" s="95"/>
      <c r="X6" s="95"/>
      <c r="Y6" s="95"/>
      <c r="Z6" s="95"/>
    </row>
    <row r="7" spans="1:26" ht="53.25" customHeight="1" x14ac:dyDescent="0.25">
      <c r="A7" s="96" t="str">
        <f>'TIITEL-LEHT'!$F$3</f>
        <v>Pärnu Lahe Partnerluskogu MTÜ</v>
      </c>
      <c r="B7" s="97" t="s">
        <v>240</v>
      </c>
      <c r="C7" s="98"/>
      <c r="D7" s="101">
        <v>619217672922</v>
      </c>
      <c r="E7" s="96" t="s">
        <v>241</v>
      </c>
      <c r="F7" s="98">
        <v>55450</v>
      </c>
      <c r="G7" s="95">
        <v>50550</v>
      </c>
      <c r="H7" s="102">
        <v>2017</v>
      </c>
      <c r="I7" s="102">
        <v>2020</v>
      </c>
      <c r="J7" s="97" t="s">
        <v>242</v>
      </c>
      <c r="K7" s="97" t="s">
        <v>243</v>
      </c>
      <c r="L7" s="97" t="s">
        <v>240</v>
      </c>
      <c r="M7" s="100" t="s">
        <v>231</v>
      </c>
      <c r="N7" s="95"/>
      <c r="O7" s="95"/>
      <c r="P7" s="95"/>
      <c r="Q7" s="95"/>
      <c r="R7" s="95"/>
      <c r="S7" s="95"/>
      <c r="T7" s="95"/>
      <c r="U7" s="95"/>
      <c r="V7" s="95"/>
      <c r="W7" s="95"/>
      <c r="X7" s="95"/>
      <c r="Y7" s="95"/>
      <c r="Z7" s="95"/>
    </row>
    <row r="8" spans="1:26" ht="44.25" customHeight="1" x14ac:dyDescent="0.25">
      <c r="A8" s="96" t="str">
        <f>'TIITEL-LEHT'!$F$3</f>
        <v>Pärnu Lahe Partnerluskogu MTÜ</v>
      </c>
      <c r="B8" s="97" t="s">
        <v>244</v>
      </c>
      <c r="C8" s="98"/>
      <c r="D8" s="98">
        <v>19301800013</v>
      </c>
      <c r="E8" s="96" t="s">
        <v>227</v>
      </c>
      <c r="F8" s="98">
        <v>55900</v>
      </c>
      <c r="G8" s="98">
        <v>16800</v>
      </c>
      <c r="H8" s="98">
        <v>2018</v>
      </c>
      <c r="I8" s="98">
        <v>2019</v>
      </c>
      <c r="J8" s="97" t="s">
        <v>245</v>
      </c>
      <c r="K8" s="97" t="s">
        <v>246</v>
      </c>
      <c r="L8" s="97" t="s">
        <v>247</v>
      </c>
      <c r="M8" s="100" t="s">
        <v>231</v>
      </c>
      <c r="N8" s="95"/>
      <c r="O8" s="95"/>
      <c r="P8" s="95"/>
      <c r="Q8" s="95"/>
      <c r="R8" s="95"/>
      <c r="S8" s="95"/>
      <c r="T8" s="95"/>
      <c r="U8" s="95"/>
      <c r="V8" s="95"/>
      <c r="W8" s="95"/>
      <c r="X8" s="95"/>
      <c r="Y8" s="95"/>
      <c r="Z8" s="95"/>
    </row>
    <row r="9" spans="1:26" ht="49.5" customHeight="1" x14ac:dyDescent="0.25">
      <c r="A9" s="96" t="str">
        <f>'TIITEL-LEHT'!$F$3</f>
        <v>Pärnu Lahe Partnerluskogu MTÜ</v>
      </c>
      <c r="B9" s="97" t="s">
        <v>248</v>
      </c>
      <c r="C9" s="98"/>
      <c r="D9" s="98">
        <v>19301800014</v>
      </c>
      <c r="E9" s="96" t="s">
        <v>227</v>
      </c>
      <c r="F9" s="98">
        <v>96100</v>
      </c>
      <c r="G9" s="98">
        <v>45000</v>
      </c>
      <c r="H9" s="98">
        <v>2018</v>
      </c>
      <c r="I9" s="98">
        <v>2020</v>
      </c>
      <c r="J9" s="97" t="s">
        <v>242</v>
      </c>
      <c r="K9" s="97" t="s">
        <v>249</v>
      </c>
      <c r="L9" s="97" t="s">
        <v>250</v>
      </c>
      <c r="M9" s="100" t="s">
        <v>251</v>
      </c>
      <c r="N9" s="95"/>
      <c r="O9" s="95"/>
      <c r="P9" s="95"/>
      <c r="Q9" s="95"/>
      <c r="R9" s="95"/>
      <c r="S9" s="95"/>
      <c r="T9" s="95"/>
      <c r="U9" s="95"/>
      <c r="V9" s="95"/>
      <c r="W9" s="95"/>
      <c r="X9" s="95"/>
      <c r="Y9" s="95"/>
      <c r="Z9" s="95"/>
    </row>
    <row r="10" spans="1:26" ht="69" customHeight="1" x14ac:dyDescent="0.25">
      <c r="A10" s="96" t="str">
        <f>'TIITEL-LEHT'!$F$3</f>
        <v>Pärnu Lahe Partnerluskogu MTÜ</v>
      </c>
      <c r="B10" s="97" t="s">
        <v>252</v>
      </c>
      <c r="C10" s="103" t="s">
        <v>253</v>
      </c>
      <c r="D10" s="98">
        <v>19301800027</v>
      </c>
      <c r="E10" s="96" t="s">
        <v>254</v>
      </c>
      <c r="F10" s="98">
        <v>568058</v>
      </c>
      <c r="G10" s="98">
        <v>30000</v>
      </c>
      <c r="H10" s="98">
        <v>2018</v>
      </c>
      <c r="I10" s="98">
        <v>2020</v>
      </c>
      <c r="J10" s="97" t="s">
        <v>255</v>
      </c>
      <c r="K10" s="97" t="s">
        <v>256</v>
      </c>
      <c r="L10" s="97" t="s">
        <v>257</v>
      </c>
      <c r="M10" s="100" t="s">
        <v>231</v>
      </c>
      <c r="N10" s="95"/>
      <c r="O10" s="95"/>
      <c r="P10" s="95"/>
      <c r="Q10" s="95"/>
      <c r="R10" s="95"/>
      <c r="S10" s="95"/>
      <c r="T10" s="95"/>
      <c r="U10" s="95"/>
      <c r="V10" s="95"/>
      <c r="W10" s="95"/>
      <c r="X10" s="95"/>
      <c r="Y10" s="95"/>
      <c r="Z10" s="95"/>
    </row>
    <row r="11" spans="1:26" ht="69" customHeight="1" x14ac:dyDescent="0.25">
      <c r="A11" s="96" t="str">
        <f>'TIITEL-LEHT'!$F$3</f>
        <v>Pärnu Lahe Partnerluskogu MTÜ</v>
      </c>
      <c r="B11" s="97" t="s">
        <v>258</v>
      </c>
      <c r="C11" s="98"/>
      <c r="D11" s="98">
        <v>19301900032</v>
      </c>
      <c r="E11" s="96" t="s">
        <v>227</v>
      </c>
      <c r="F11" s="98">
        <v>165500</v>
      </c>
      <c r="G11" s="98">
        <v>63000</v>
      </c>
      <c r="H11" s="98">
        <v>2019</v>
      </c>
      <c r="I11" s="98">
        <v>2022</v>
      </c>
      <c r="J11" s="97" t="s">
        <v>245</v>
      </c>
      <c r="K11" s="97" t="s">
        <v>259</v>
      </c>
      <c r="L11" s="97" t="s">
        <v>260</v>
      </c>
      <c r="M11" s="100" t="s">
        <v>251</v>
      </c>
      <c r="N11" s="95"/>
      <c r="O11" s="95"/>
      <c r="P11" s="95"/>
      <c r="Q11" s="95"/>
      <c r="R11" s="95"/>
      <c r="S11" s="95"/>
      <c r="T11" s="95"/>
      <c r="U11" s="95"/>
      <c r="V11" s="95"/>
      <c r="W11" s="95"/>
      <c r="X11" s="95"/>
      <c r="Y11" s="95"/>
      <c r="Z11" s="95"/>
    </row>
    <row r="12" spans="1:26" ht="121.5" customHeight="1" x14ac:dyDescent="0.25">
      <c r="A12" s="96" t="str">
        <f>'TIITEL-LEHT'!$F$3</f>
        <v>Pärnu Lahe Partnerluskogu MTÜ</v>
      </c>
      <c r="B12" s="97" t="s">
        <v>261</v>
      </c>
      <c r="C12" s="98"/>
      <c r="D12" s="98">
        <v>19202000700</v>
      </c>
      <c r="E12" s="96" t="s">
        <v>241</v>
      </c>
      <c r="F12" s="98">
        <v>20600</v>
      </c>
      <c r="G12" s="98">
        <v>18540</v>
      </c>
      <c r="H12" s="98">
        <v>2020</v>
      </c>
      <c r="I12" s="98">
        <v>2022</v>
      </c>
      <c r="J12" s="97" t="s">
        <v>242</v>
      </c>
      <c r="K12" s="97" t="s">
        <v>262</v>
      </c>
      <c r="L12" s="97" t="s">
        <v>263</v>
      </c>
      <c r="M12" s="100" t="s">
        <v>251</v>
      </c>
      <c r="N12" s="95"/>
      <c r="O12" s="95"/>
      <c r="P12" s="95"/>
      <c r="Q12" s="95"/>
      <c r="R12" s="95"/>
      <c r="S12" s="95"/>
      <c r="T12" s="95"/>
      <c r="U12" s="95"/>
      <c r="V12" s="95"/>
      <c r="W12" s="95"/>
      <c r="X12" s="95"/>
      <c r="Y12" s="95"/>
      <c r="Z12" s="95"/>
    </row>
    <row r="13" spans="1:26" ht="203.25" customHeight="1" x14ac:dyDescent="0.25">
      <c r="A13" s="96" t="str">
        <f>'TIITEL-LEHT'!$F$3</f>
        <v>Pärnu Lahe Partnerluskogu MTÜ</v>
      </c>
      <c r="B13" s="97" t="s">
        <v>264</v>
      </c>
      <c r="C13" s="50"/>
      <c r="D13" s="104" t="s">
        <v>265</v>
      </c>
      <c r="E13" s="96" t="s">
        <v>227</v>
      </c>
      <c r="F13" s="105" t="s">
        <v>266</v>
      </c>
      <c r="G13" s="50">
        <v>22999.42</v>
      </c>
      <c r="H13" s="50">
        <v>2021</v>
      </c>
      <c r="I13" s="50">
        <v>2023</v>
      </c>
      <c r="J13" s="97" t="s">
        <v>267</v>
      </c>
      <c r="K13" s="97" t="s">
        <v>268</v>
      </c>
      <c r="L13" s="97" t="s">
        <v>269</v>
      </c>
      <c r="M13" s="100" t="s">
        <v>251</v>
      </c>
      <c r="N13" s="6"/>
      <c r="O13" s="6"/>
      <c r="P13" s="6"/>
      <c r="Q13" s="6"/>
      <c r="R13" s="6"/>
      <c r="S13" s="6"/>
      <c r="T13" s="6"/>
      <c r="U13" s="6"/>
      <c r="V13" s="6"/>
      <c r="W13" s="6"/>
      <c r="X13" s="6"/>
      <c r="Y13" s="6"/>
      <c r="Z13" s="6"/>
    </row>
    <row r="14" spans="1:26" ht="135" customHeight="1" x14ac:dyDescent="0.25">
      <c r="A14" s="96" t="str">
        <f>'TIITEL-LEHT'!$F$3</f>
        <v>Pärnu Lahe Partnerluskogu MTÜ</v>
      </c>
      <c r="B14" s="97" t="s">
        <v>270</v>
      </c>
      <c r="C14" s="50"/>
      <c r="D14" s="104" t="s">
        <v>271</v>
      </c>
      <c r="E14" s="96" t="s">
        <v>241</v>
      </c>
      <c r="F14" s="98">
        <v>33610</v>
      </c>
      <c r="G14" s="50">
        <v>30249</v>
      </c>
      <c r="H14" s="50">
        <v>2021</v>
      </c>
      <c r="I14" s="50">
        <v>2023</v>
      </c>
      <c r="J14" s="97" t="s">
        <v>242</v>
      </c>
      <c r="K14" s="97" t="s">
        <v>272</v>
      </c>
      <c r="L14" s="97" t="s">
        <v>273</v>
      </c>
      <c r="M14" s="100" t="s">
        <v>251</v>
      </c>
      <c r="N14" s="6"/>
      <c r="O14" s="6"/>
      <c r="P14" s="6"/>
      <c r="Q14" s="6"/>
      <c r="R14" s="6"/>
      <c r="S14" s="6"/>
      <c r="T14" s="6"/>
      <c r="U14" s="6"/>
      <c r="V14" s="6"/>
      <c r="W14" s="6"/>
      <c r="X14" s="6"/>
      <c r="Y14" s="6"/>
      <c r="Z14" s="6"/>
    </row>
    <row r="15" spans="1:26" ht="72" customHeight="1" x14ac:dyDescent="0.25">
      <c r="A15" s="96" t="str">
        <f>'TIITEL-LEHT'!$F$3</f>
        <v>Pärnu Lahe Partnerluskogu MTÜ</v>
      </c>
      <c r="B15" s="97" t="s">
        <v>274</v>
      </c>
      <c r="C15" s="50"/>
      <c r="D15" s="104" t="s">
        <v>275</v>
      </c>
      <c r="E15" s="96" t="s">
        <v>227</v>
      </c>
      <c r="F15" s="106" t="s">
        <v>276</v>
      </c>
      <c r="G15" s="50">
        <v>16533</v>
      </c>
      <c r="H15" s="50">
        <v>2022</v>
      </c>
      <c r="I15" s="50">
        <v>2024</v>
      </c>
      <c r="J15" s="97" t="s">
        <v>242</v>
      </c>
      <c r="K15" s="97" t="s">
        <v>277</v>
      </c>
      <c r="L15" s="97" t="s">
        <v>278</v>
      </c>
      <c r="M15" s="23" t="s">
        <v>279</v>
      </c>
      <c r="N15" s="6"/>
      <c r="O15" s="6"/>
      <c r="P15" s="6"/>
      <c r="Q15" s="6"/>
      <c r="R15" s="6"/>
      <c r="S15" s="6"/>
      <c r="T15" s="6"/>
      <c r="U15" s="6"/>
      <c r="V15" s="6"/>
      <c r="W15" s="6"/>
      <c r="X15" s="6"/>
      <c r="Y15" s="6"/>
      <c r="Z15" s="6"/>
    </row>
    <row r="16" spans="1:26" x14ac:dyDescent="0.25">
      <c r="A16" s="6"/>
      <c r="B16" s="6"/>
      <c r="C16" s="6"/>
      <c r="D16" s="6"/>
      <c r="E16" s="107" t="s">
        <v>280</v>
      </c>
      <c r="F16" s="95"/>
      <c r="G16" s="6"/>
      <c r="H16" s="6"/>
      <c r="I16" s="6"/>
      <c r="J16" s="95"/>
      <c r="K16" s="95"/>
      <c r="L16" s="6"/>
      <c r="M16" s="107" t="s">
        <v>281</v>
      </c>
      <c r="N16" s="6"/>
      <c r="O16" s="6"/>
      <c r="P16" s="6"/>
      <c r="Q16" s="6"/>
      <c r="R16" s="6"/>
      <c r="S16" s="6"/>
      <c r="T16" s="6"/>
      <c r="U16" s="6"/>
      <c r="V16" s="6"/>
      <c r="W16" s="6"/>
      <c r="X16" s="6"/>
      <c r="Y16" s="6"/>
      <c r="Z16" s="6"/>
    </row>
    <row r="17" spans="1:26" ht="60" customHeight="1" x14ac:dyDescent="0.25">
      <c r="A17" s="6"/>
      <c r="B17" s="6"/>
      <c r="C17" s="6"/>
      <c r="D17" s="6"/>
      <c r="E17" s="96" t="s">
        <v>282</v>
      </c>
      <c r="F17" s="95"/>
      <c r="G17" s="6"/>
      <c r="H17" s="6"/>
      <c r="I17" s="6"/>
      <c r="J17" s="95"/>
      <c r="K17" s="95"/>
      <c r="L17" s="6"/>
      <c r="M17" s="23" t="s">
        <v>279</v>
      </c>
      <c r="N17" s="6"/>
      <c r="O17" s="6"/>
      <c r="P17" s="6"/>
      <c r="Q17" s="6"/>
      <c r="R17" s="6"/>
      <c r="S17" s="6"/>
      <c r="T17" s="6"/>
      <c r="U17" s="6"/>
      <c r="V17" s="6"/>
      <c r="W17" s="6"/>
      <c r="X17" s="6"/>
      <c r="Y17" s="6"/>
      <c r="Z17" s="6"/>
    </row>
    <row r="18" spans="1:26" ht="30" customHeight="1" x14ac:dyDescent="0.25">
      <c r="A18" s="6"/>
      <c r="B18" s="6"/>
      <c r="C18" s="6"/>
      <c r="D18" s="6"/>
      <c r="E18" s="96" t="s">
        <v>227</v>
      </c>
      <c r="F18" s="95"/>
      <c r="G18" s="6"/>
      <c r="H18" s="6"/>
      <c r="I18" s="6"/>
      <c r="J18" s="95"/>
      <c r="K18" s="95"/>
      <c r="L18" s="6"/>
      <c r="M18" s="23" t="s">
        <v>283</v>
      </c>
      <c r="N18" s="6"/>
      <c r="O18" s="6"/>
      <c r="P18" s="6"/>
      <c r="Q18" s="6"/>
      <c r="R18" s="6"/>
      <c r="S18" s="6"/>
      <c r="T18" s="6"/>
      <c r="U18" s="6"/>
      <c r="V18" s="6"/>
      <c r="W18" s="6"/>
      <c r="X18" s="6"/>
      <c r="Y18" s="6"/>
      <c r="Z18" s="6"/>
    </row>
    <row r="19" spans="1:26" ht="30" customHeight="1" x14ac:dyDescent="0.25">
      <c r="A19" s="6"/>
      <c r="B19" s="6"/>
      <c r="C19" s="6"/>
      <c r="D19" s="6"/>
      <c r="E19" s="96" t="s">
        <v>254</v>
      </c>
      <c r="F19" s="95"/>
      <c r="G19" s="6"/>
      <c r="H19" s="6"/>
      <c r="I19" s="6"/>
      <c r="J19" s="95"/>
      <c r="K19" s="95"/>
      <c r="L19" s="6"/>
      <c r="M19" s="23" t="s">
        <v>284</v>
      </c>
      <c r="N19" s="6"/>
      <c r="O19" s="6"/>
      <c r="P19" s="6"/>
      <c r="Q19" s="6"/>
      <c r="R19" s="6"/>
      <c r="S19" s="6"/>
      <c r="T19" s="6"/>
      <c r="U19" s="6"/>
      <c r="V19" s="6"/>
      <c r="W19" s="6"/>
      <c r="X19" s="6"/>
      <c r="Y19" s="6"/>
      <c r="Z19" s="6"/>
    </row>
    <row r="20" spans="1:26" ht="60" customHeight="1" x14ac:dyDescent="0.25">
      <c r="A20" s="6"/>
      <c r="B20" s="6"/>
      <c r="C20" s="6"/>
      <c r="D20" s="6"/>
      <c r="E20" s="96" t="s">
        <v>241</v>
      </c>
      <c r="F20" s="95"/>
      <c r="G20" s="6"/>
      <c r="H20" s="6"/>
      <c r="I20" s="6"/>
      <c r="J20" s="95"/>
      <c r="K20" s="95"/>
      <c r="L20" s="6"/>
      <c r="M20" s="6"/>
      <c r="N20" s="6"/>
      <c r="O20" s="6"/>
      <c r="P20" s="6"/>
      <c r="Q20" s="6"/>
      <c r="R20" s="6"/>
      <c r="S20" s="6"/>
      <c r="T20" s="6"/>
      <c r="U20" s="6"/>
      <c r="V20" s="6"/>
      <c r="W20" s="6"/>
      <c r="X20" s="6"/>
      <c r="Y20" s="6"/>
      <c r="Z20" s="6"/>
    </row>
    <row r="21" spans="1:26"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13</vt:i4>
      </vt:variant>
      <vt:variant>
        <vt:lpstr>Nimega vahemikud</vt:lpstr>
      </vt:variant>
      <vt:variant>
        <vt:i4>26</vt:i4>
      </vt:variant>
    </vt:vector>
  </HeadingPairs>
  <TitlesOfParts>
    <vt:vector size="39" baseType="lpstr">
      <vt:lpstr>TIITEL-LEHT</vt:lpstr>
      <vt:lpstr>T1_Str meetmete rakendamine</vt:lpstr>
      <vt:lpstr>T2_eelarve_KOGU</vt:lpstr>
      <vt:lpstr>T3_eelarve_MEEDE</vt:lpstr>
      <vt:lpstr>T4_eelarve_muud</vt:lpstr>
      <vt:lpstr>T5_KTG-seirenäitajad</vt:lpstr>
      <vt:lpstr>T6_Strateegia probleemid</vt:lpstr>
      <vt:lpstr>T7_Hindamistegevus</vt:lpstr>
      <vt:lpstr>T8_KTG koos- ja ühistöö</vt:lpstr>
      <vt:lpstr>T9_Sisehindamine</vt:lpstr>
      <vt:lpstr>T10_Projektinäited</vt:lpstr>
      <vt:lpstr>Abifail</vt:lpstr>
      <vt:lpstr>Leht6</vt:lpstr>
      <vt:lpstr>IDA_HARJU_KOOSTÖÖKODA</vt:lpstr>
      <vt:lpstr>JÕGEVAMAA_KOOSTÖÖKODA</vt:lpstr>
      <vt:lpstr>LÕUNA_JÄRVAMAA_KOOSTÖÖKOGU</vt:lpstr>
      <vt:lpstr>LÄÄNE_HARJU_KOOSTÖÖKOGU</vt:lpstr>
      <vt:lpstr>MITTETULUNDUSÜHING_ARENDUSKODA</vt:lpstr>
      <vt:lpstr>MITTETULUNDUSÜHING_HIIDLASTE_KOOSTÖÖKOGU</vt:lpstr>
      <vt:lpstr>MITTETULUNDUSÜHING_JÄRVA_ARENGU_PARTNERID</vt:lpstr>
      <vt:lpstr>MITTETULUNDUSÜHING_KIRDERANNIKU_KOOSTÖÖKOGU</vt:lpstr>
      <vt:lpstr>MITTETULUNDUSÜHING_KODUKANT_LÄÄNEMAA</vt:lpstr>
      <vt:lpstr>MITTETULUNDUSÜHING_PAIK</vt:lpstr>
      <vt:lpstr>MITTETULUNDUSÜHING_PARTNERID</vt:lpstr>
      <vt:lpstr>MITTETULUNDUSÜHING_PEIPSI_ALUTAGUSE_KOOSTÖÖKODA</vt:lpstr>
      <vt:lpstr>MITTETULUNDUSÜHING_PIIRIVEERE_LIIDER</vt:lpstr>
      <vt:lpstr>MITTETULUNDUSÜHING_PÕHJA_HARJU_KOOSTÖÖKOGU</vt:lpstr>
      <vt:lpstr>MITTETULUNDUSÜHING_RAPLAMAA_PARTNERLUSKOGU</vt:lpstr>
      <vt:lpstr>MITTETULUNDUSÜHING_SAARTE_KOOSTÖÖKOGU</vt:lpstr>
      <vt:lpstr>MITTETULUNDUSÜHING_VALGAMAA_PARTNERLUSKOGU</vt:lpstr>
      <vt:lpstr>MITTETULUNDUSÜHING_VIRUMAA_KOOSTÖÖKOGU</vt:lpstr>
      <vt:lpstr>MITTETULUNDUSÜHING_VÕRTSJÄRVE_ÜHENDUS</vt:lpstr>
      <vt:lpstr>MITTETULUNDUSÜHING_VÕRUMAA_PARTNERLUSKOGU</vt:lpstr>
      <vt:lpstr>MULGIMAA_ARENDUSKODA</vt:lpstr>
      <vt:lpstr>NELJA_VALLA_KOGU</vt:lpstr>
      <vt:lpstr>PÕLVAMAA_PARTNERLUSKOGU</vt:lpstr>
      <vt:lpstr>PÄRNU_LAHE_PARTNERLUSKOGU</vt:lpstr>
      <vt:lpstr>ROHELISE_JÕEMAA_KOOSTÖÖKOGU</vt:lpstr>
      <vt:lpstr>TARTUMAA_ARENDUSSELTS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Hindriks</dc:creator>
  <cp:lastModifiedBy>Koidu Kuura</cp:lastModifiedBy>
  <dcterms:created xsi:type="dcterms:W3CDTF">2016-11-02T11:13:52Z</dcterms:created>
  <dcterms:modified xsi:type="dcterms:W3CDTF">2022-06-02T05:55:06Z</dcterms:modified>
</cp:coreProperties>
</file>